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11" firstSheet="2" activeTab="7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<sst xmlns="http://schemas.openxmlformats.org/spreadsheetml/2006/main" count="300" uniqueCount="187">
  <si>
    <t>2018年度部门预算公开报表（公开表式）</t>
  </si>
  <si>
    <t>2018年收支预算总表</t>
  </si>
  <si>
    <t>表01</t>
  </si>
  <si>
    <t>2018年收入预算总表</t>
  </si>
  <si>
    <t>表02</t>
  </si>
  <si>
    <t>2018年支出预算总表</t>
  </si>
  <si>
    <t>表03</t>
  </si>
  <si>
    <t>2018年财政拨款收支预算总表</t>
  </si>
  <si>
    <t>表04</t>
  </si>
  <si>
    <t>2018年一般公共预算支出表</t>
  </si>
  <si>
    <t>表05</t>
  </si>
  <si>
    <t>2018年一般公共预算基本支出表</t>
  </si>
  <si>
    <t>表06</t>
  </si>
  <si>
    <t>2018年政府性基金支出预算表</t>
  </si>
  <si>
    <t>表07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</si>
  <si>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</si>
  <si>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</si>
  <si>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</si>
  <si>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单位名称：杭州市西湖区党员服务中心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</si>
  <si>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</si>
  <si>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</si>
  <si>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</si>
  <si>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</si>
  <si>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</si>
  <si>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</si>
  <si>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</si>
  <si>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201</t>
  </si>
  <si>
    <r>
      <rPr>
        <sz val="11"/>
        <rFont val="宋体"/>
        <family val="0"/>
      </rPr>
      <t>一般公共服务支出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</si>
  <si>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</si>
  <si>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20131</t>
  </si>
  <si>
    <r>
      <t xml:space="preserve">  </t>
    </r>
    <r>
      <rPr>
        <sz val="11"/>
        <rFont val="宋体"/>
        <family val="0"/>
      </rPr>
      <t>党委办公厅（室）及相关机构事务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</si>
  <si>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</si>
  <si>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 xml:space="preserve">    2013102</t>
  </si>
  <si>
    <r>
      <t xml:space="preserve">    </t>
    </r>
    <r>
      <rPr>
        <sz val="11"/>
        <rFont val="宋体"/>
        <family val="0"/>
      </rPr>
      <t>一般行政管理事务</t>
    </r>
  </si>
  <si>
    <t>二、专户资金（教育）</t>
  </si>
  <si>
    <t xml:space="preserve">  20136</t>
  </si>
  <si>
    <t>其他共产党事务支出</t>
  </si>
  <si>
    <t>三、事业收入（不含专户资金）</t>
  </si>
  <si>
    <t xml:space="preserve">    2013602</t>
  </si>
  <si>
    <t>四、经营收入</t>
  </si>
  <si>
    <t xml:space="preserve">    2013650</t>
  </si>
  <si>
    <t xml:space="preserve">  事业运行</t>
  </si>
  <si>
    <t>五、其他收入(见备注）</t>
  </si>
  <si>
    <t>208</t>
  </si>
  <si>
    <r>
      <rPr>
        <sz val="11"/>
        <rFont val="宋体"/>
        <family val="0"/>
      </rPr>
      <t>社会保障和就业支出</t>
    </r>
  </si>
  <si>
    <t xml:space="preserve">  20805</t>
  </si>
  <si>
    <r>
      <t xml:space="preserve">  </t>
    </r>
    <r>
      <rPr>
        <sz val="11"/>
        <rFont val="宋体"/>
        <family val="0"/>
      </rPr>
      <t>行政事业单位离退休</t>
    </r>
  </si>
  <si>
    <t xml:space="preserve">    2080502</t>
  </si>
  <si>
    <r>
      <t xml:space="preserve">    </t>
    </r>
    <r>
      <rPr>
        <sz val="11"/>
        <rFont val="宋体"/>
        <family val="0"/>
      </rPr>
      <t>事业单位离退休</t>
    </r>
  </si>
  <si>
    <t xml:space="preserve">    2080504</t>
  </si>
  <si>
    <r>
      <t xml:space="preserve">    </t>
    </r>
    <r>
      <rPr>
        <sz val="11"/>
        <rFont val="宋体"/>
        <family val="0"/>
      </rPr>
      <t>未归口管理的行政单位离退休</t>
    </r>
  </si>
  <si>
    <t xml:space="preserve">    2080505</t>
  </si>
  <si>
    <r>
      <t xml:space="preserve">    </t>
    </r>
    <r>
      <rPr>
        <sz val="11"/>
        <rFont val="宋体"/>
        <family val="0"/>
      </rPr>
      <t>机关事业单位基本养老保险缴费支出</t>
    </r>
  </si>
  <si>
    <t xml:space="preserve">    2080506</t>
  </si>
  <si>
    <r>
      <t xml:space="preserve">    </t>
    </r>
    <r>
      <rPr>
        <sz val="11"/>
        <rFont val="宋体"/>
        <family val="0"/>
      </rPr>
      <t>机关事业单位职业年金缴费支出</t>
    </r>
  </si>
  <si>
    <t>210</t>
  </si>
  <si>
    <r>
      <rPr>
        <sz val="11"/>
        <rFont val="宋体"/>
        <family val="0"/>
      </rPr>
      <t>医疗卫生与计划生育支出</t>
    </r>
  </si>
  <si>
    <t xml:space="preserve">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</si>
  <si>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</si>
  <si>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2101102</t>
  </si>
  <si>
    <r>
      <t xml:space="preserve">    </t>
    </r>
    <r>
      <rPr>
        <sz val="11"/>
        <rFont val="宋体"/>
        <family val="0"/>
      </rPr>
      <t>事业单位医疗</t>
    </r>
  </si>
  <si>
    <t>229</t>
  </si>
  <si>
    <t>其他支出</t>
  </si>
  <si>
    <t xml:space="preserve">  22904</t>
  </si>
  <si>
    <t>其它政府性基金及对应专项债务收入安排的支出</t>
  </si>
  <si>
    <t>本年收入合计</t>
  </si>
  <si>
    <t>本年支出合计</t>
  </si>
  <si>
    <t>四、用事业基金弥补收支差额</t>
  </si>
  <si>
    <t>五、上年结转</t>
  </si>
  <si>
    <t xml:space="preserve">  结转下年</t>
  </si>
  <si>
    <t>其中：专项结转</t>
  </si>
  <si>
    <t>政府性基金结转</t>
  </si>
  <si>
    <r>
      <t xml:space="preserve">           </t>
    </r>
    <r>
      <rPr>
        <sz val="11"/>
        <rFont val="宋体"/>
        <family val="0"/>
      </rPr>
      <t>其他结转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</si>
  <si>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</si>
  <si>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支出合计：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</si>
  <si>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</si>
  <si>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</si>
  <si>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</si>
  <si>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</si>
  <si>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</si>
  <si>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</si>
  <si>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</si>
  <si>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</si>
  <si>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</si>
  <si>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</si>
  <si>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</si>
  <si>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</si>
  <si>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</si>
  <si>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</si>
  <si>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</si>
  <si>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西湖区党员服务中心</t>
  </si>
  <si>
    <r>
      <t xml:space="preserve">   </t>
    </r>
    <r>
      <rPr>
        <sz val="11"/>
        <rFont val="方正书宋_GBK"/>
        <family val="0"/>
      </rPr>
      <t xml:space="preserve"> 党员服务中心（本级）</t>
    </r>
  </si>
  <si>
    <t>表03：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</si>
  <si>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</si>
  <si>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</si>
  <si>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</si>
  <si>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</si>
  <si>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</si>
  <si>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</si>
  <si>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</si>
  <si>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t xml:space="preserve">   </t>
    </r>
    <r>
      <rPr>
        <sz val="11"/>
        <rFont val="宋体"/>
        <family val="0"/>
      </rPr>
      <t>党员服务中心（本级）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</si>
  <si>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</si>
  <si>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</si>
  <si>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</si>
  <si>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</si>
  <si>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</si>
  <si>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</si>
  <si>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</si>
  <si>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</si>
  <si>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备注</t>
  </si>
  <si>
    <t>科目编码</t>
  </si>
  <si>
    <t>科目名称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</si>
  <si>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</si>
  <si>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</si>
  <si>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经济分类科目</t>
  </si>
  <si>
    <t>金额</t>
  </si>
  <si>
    <t xml:space="preserve">  303</t>
  </si>
  <si>
    <t>对个人和家庭的补助</t>
  </si>
  <si>
    <t xml:space="preserve">    30302</t>
  </si>
  <si>
    <t xml:space="preserve">   退休费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</si>
  <si>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</si>
  <si>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</si>
  <si>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</si>
  <si>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</si>
  <si>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  30399</t>
  </si>
  <si>
    <t xml:space="preserve">   其他对个人和家庭的补助</t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</si>
  <si>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</si>
  <si>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</si>
  <si>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</si>
  <si>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</si>
  <si>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32102</t>
  </si>
  <si>
    <t xml:space="preserve">  津贴补贴_事业</t>
  </si>
  <si>
    <t xml:space="preserve">    32107</t>
  </si>
  <si>
    <t xml:space="preserve">  绩效工资_事业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</si>
  <si>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</si>
  <si>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</si>
  <si>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</si>
  <si>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</si>
  <si>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</si>
  <si>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</si>
  <si>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32112</t>
  </si>
  <si>
    <t xml:space="preserve">  其他社会保障缴费_事业</t>
  </si>
  <si>
    <t xml:space="preserve">    32113</t>
  </si>
  <si>
    <t xml:space="preserve">  住房公积金_事业</t>
  </si>
  <si>
    <t xml:space="preserve">    32199</t>
  </si>
  <si>
    <t xml:space="preserve">  其他工资福利支出_事业</t>
  </si>
  <si>
    <t xml:space="preserve">  322</t>
  </si>
  <si>
    <t>商品和服务支出_事业</t>
  </si>
  <si>
    <t xml:space="preserve">    32209</t>
  </si>
  <si>
    <t xml:space="preserve">  物业管理费_事业</t>
  </si>
  <si>
    <t xml:space="preserve">    32217</t>
  </si>
  <si>
    <t xml:space="preserve">  公务接待费_事业</t>
  </si>
  <si>
    <t xml:space="preserve">    32228</t>
  </si>
  <si>
    <t xml:space="preserve">  工会经费_事业</t>
  </si>
  <si>
    <t xml:space="preserve">    32229</t>
  </si>
  <si>
    <t xml:space="preserve">  福利费_事业</t>
  </si>
  <si>
    <t xml:space="preserve">    32239</t>
  </si>
  <si>
    <t xml:space="preserve">  其他交通费用_事业</t>
  </si>
  <si>
    <t xml:space="preserve">    32299</t>
  </si>
  <si>
    <t xml:space="preserve">  其他商品和服务支出_事业</t>
  </si>
  <si>
    <t xml:space="preserve">  324</t>
  </si>
  <si>
    <t>其他资本性支出_事业</t>
  </si>
  <si>
    <t xml:space="preserve">    32402</t>
  </si>
  <si>
    <t xml:space="preserve">  办公设备购置_事业</t>
  </si>
  <si>
    <r>
      <t>表07</t>
    </r>
    <r>
      <rPr>
        <sz val="9"/>
        <rFont val="宋体"/>
        <family val="0"/>
      </rPr>
      <t>：</t>
    </r>
  </si>
  <si>
    <t xml:space="preserve">  229</t>
  </si>
  <si>
    <t xml:space="preserve">    22904</t>
  </si>
  <si>
    <t xml:space="preserve">  其他政府性基金及对应专项债务收入安排的支出</t>
  </si>
  <si>
    <t>政府性基金预算=基金预算+省市专款（基金预算科目）</t>
  </si>
  <si>
    <t>表08：</t>
  </si>
  <si>
    <t>2018年“三公”经费公共财政拨款预算表</t>
  </si>
  <si>
    <t>项目名称</t>
  </si>
  <si>
    <r>
      <t>2018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</si>
  <si>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</si>
  <si>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</si>
  <si>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</si>
  <si>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</si>
  <si>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</si>
  <si>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</si>
  <si>
    <r>
      <t xml:space="preserve">  </t>
    </r>
    <r>
      <rPr>
        <sz val="11"/>
        <rFont val="宋体"/>
        <family val="0"/>
      </rPr>
      <t>党委办公厅（室）及相关机构事务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</si>
  <si>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</si>
  <si>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</si>
  <si>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t>医疗卫生与计划生育支出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</si>
  <si>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</si>
  <si>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事业单位医疗</t>
    </r>
  </si>
  <si>
    <t>其他支出</t>
  </si>
  <si>
    <t>其它政府性基金及对应专项债务收入安排的支出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</si>
</sst>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9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63"/>
      <name val="Times New Roman"/>
      <family val="1"/>
    </font>
    <font>
      <sz val="26"/>
      <name val="宋体"/>
      <family val="0"/>
    </font>
    <font>
      <sz val="16"/>
      <name val="宋体"/>
      <family val="0"/>
    </font>
    <font>
      <sz val="11"/>
      <color indexed="52"/>
      <name val="仿宋_GB2312"/>
      <family val="3"/>
    </font>
    <font>
      <b/>
      <sz val="15"/>
      <color indexed="62"/>
      <name val="仿宋_GB2312"/>
      <family val="3"/>
    </font>
    <font>
      <sz val="11"/>
      <color indexed="53"/>
      <name val="仿宋_GB2312"/>
      <family val="3"/>
    </font>
    <font>
      <sz val="10"/>
      <name val="Arial"/>
      <family val="2"/>
    </font>
    <font>
      <sz val="11"/>
      <color indexed="63"/>
      <name val="仿宋_GB2312"/>
      <family val="3"/>
    </font>
    <font>
      <b/>
      <sz val="13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9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62"/>
      <name val="仿宋_GB2312"/>
      <family val="3"/>
    </font>
    <font>
      <i/>
      <sz val="11"/>
      <color indexed="23"/>
      <name val="仿宋_GB2312"/>
      <family val="3"/>
    </font>
    <font>
      <sz val="11"/>
      <color indexed="62"/>
      <name val="仿宋_GB2312"/>
      <family val="3"/>
    </font>
    <font>
      <sz val="11"/>
      <color indexed="60"/>
      <name val="仿宋_GB2312"/>
      <family val="3"/>
    </font>
    <font>
      <sz val="11"/>
      <color indexed="17"/>
      <name val="仿宋_GB2312"/>
      <family val="3"/>
    </font>
    <font>
      <b/>
      <sz val="11"/>
      <color indexed="9"/>
      <name val="仿宋_GB2312"/>
      <family val="3"/>
    </font>
    <font>
      <b/>
      <sz val="18"/>
      <color indexed="62"/>
      <name val="宋体"/>
      <family val="0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2" fillId="0" borderId="4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3" fillId="13" borderId="5" applyNumberFormat="0" applyAlignment="0" applyProtection="0"/>
    <xf numFmtId="0" fontId="29" fillId="14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7" fillId="0" borderId="0" applyFont="0" applyFill="0" applyBorder="0" applyAlignment="0" applyProtection="0"/>
    <xf numFmtId="41" fontId="17" fillId="0" borderId="0">
      <alignment vertical="top"/>
      <protection/>
    </xf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7" fillId="7" borderId="0" applyNumberFormat="0" applyBorder="0" applyAlignment="0" applyProtection="0"/>
    <xf numFmtId="0" fontId="22" fillId="13" borderId="8" applyNumberFormat="0" applyAlignment="0" applyProtection="0"/>
    <xf numFmtId="0" fontId="26" fillId="3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41" applyAlignment="1">
      <alignment vertical="center" wrapText="1"/>
      <protection/>
    </xf>
    <xf numFmtId="0" fontId="0" fillId="0" borderId="0" xfId="41">
      <alignment/>
      <protection/>
    </xf>
    <xf numFmtId="0" fontId="2" fillId="0" borderId="0" xfId="41" applyFont="1" applyAlignment="1">
      <alignment vertical="center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13" borderId="10" xfId="41" applyNumberFormat="1" applyFont="1" applyFill="1" applyBorder="1" applyAlignment="1" applyProtection="1">
      <alignment horizontal="center" vertical="center"/>
      <protection/>
    </xf>
    <xf numFmtId="0" fontId="2" fillId="0" borderId="11" xfId="40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1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right" vertical="center"/>
      <protection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176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41" applyFont="1">
      <alignment/>
      <protection/>
    </xf>
    <xf numFmtId="0" fontId="7" fillId="0" borderId="0" xfId="41" applyFont="1">
      <alignment/>
      <protection/>
    </xf>
    <xf numFmtId="0" fontId="7" fillId="13" borderId="0" xfId="41" applyNumberFormat="1" applyFont="1" applyFill="1" applyBorder="1" applyAlignment="1" applyProtection="1">
      <alignment horizontal="left" vertical="center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176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40" applyFont="1" applyFill="1">
      <alignment/>
      <protection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5" fillId="2" borderId="10" xfId="40" applyNumberFormat="1" applyFont="1" applyFill="1" applyBorder="1" applyAlignment="1" applyProtection="1">
      <alignment horizontal="center" vertical="center"/>
      <protection/>
    </xf>
    <xf numFmtId="0" fontId="5" fillId="2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2" fillId="1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1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>
      <alignment vertical="center"/>
      <protection/>
    </xf>
    <xf numFmtId="0" fontId="4" fillId="0" borderId="0" xfId="43" applyFont="1" applyAlignment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2" fillId="0" borderId="10" xfId="44" applyNumberFormat="1" applyFont="1" applyBorder="1" applyAlignment="1" applyProtection="1">
      <alignment horizontal="lef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6" fillId="0" borderId="0" xfId="43" applyFont="1" applyAlignment="1">
      <alignment horizontal="left" vertical="center"/>
      <protection/>
    </xf>
    <xf numFmtId="0" fontId="4" fillId="0" borderId="0" xfId="42" applyFo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2">
      <alignment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6" fillId="0" borderId="0" xfId="42" applyFont="1" applyAlignment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42" applyNumberFormat="1" applyFont="1" applyAlignment="1">
      <alignment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2" fillId="0" borderId="15" xfId="42" applyFont="1" applyBorder="1" applyAlignment="1">
      <alignment horizontal="center" vertical="center" wrapText="1"/>
      <protection/>
    </xf>
    <xf numFmtId="0" fontId="2" fillId="0" borderId="0" xfId="43" applyNumberFormat="1" applyFont="1" applyAlignment="1">
      <alignment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2" fillId="13" borderId="0" xfId="40" applyNumberFormat="1" applyFont="1" applyFill="1" applyBorder="1" applyAlignment="1" applyProtection="1">
      <alignment horizontal="left" vertical="center"/>
      <protection/>
    </xf>
    <xf numFmtId="0" fontId="4" fillId="13" borderId="0" xfId="40" applyNumberFormat="1" applyFont="1" applyFill="1" applyBorder="1" applyAlignment="1" applyProtection="1">
      <alignment horizontal="left" vertical="center"/>
      <protection/>
    </xf>
    <xf numFmtId="0" fontId="5" fillId="2" borderId="12" xfId="40" applyNumberFormat="1" applyFont="1" applyFill="1" applyBorder="1" applyAlignment="1" applyProtection="1">
      <alignment horizontal="center" vertical="center" wrapText="1"/>
      <protection/>
    </xf>
    <xf numFmtId="0" fontId="5" fillId="2" borderId="16" xfId="40" applyNumberFormat="1" applyFont="1" applyFill="1" applyBorder="1" applyAlignment="1" applyProtection="1">
      <alignment horizontal="center" vertical="center" wrapText="1"/>
      <protection/>
    </xf>
    <xf numFmtId="0" fontId="7" fillId="2" borderId="10" xfId="40" applyNumberFormat="1" applyFont="1" applyFill="1" applyBorder="1" applyAlignment="1" applyProtection="1">
      <alignment horizontal="center" vertical="center"/>
      <protection/>
    </xf>
    <xf numFmtId="0" fontId="5" fillId="2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2" fillId="13" borderId="0" xfId="41" applyNumberFormat="1" applyFont="1" applyFill="1" applyBorder="1" applyAlignment="1" applyProtection="1">
      <alignment horizontal="left" vertical="center"/>
      <protection/>
    </xf>
    <xf numFmtId="0" fontId="2" fillId="0" borderId="17" xfId="41" applyNumberFormat="1" applyFont="1" applyFill="1" applyBorder="1" applyAlignment="1" applyProtection="1">
      <alignment horizontal="right" vertical="center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center" vertical="center" wrapText="1"/>
      <protection/>
    </xf>
    <xf numFmtId="49" fontId="5" fillId="0" borderId="14" xfId="40" applyNumberFormat="1" applyFont="1" applyFill="1" applyBorder="1" applyAlignment="1" applyProtection="1">
      <alignment horizontal="center" vertical="center" wrapText="1"/>
      <protection/>
    </xf>
    <xf numFmtId="49" fontId="5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0" xfId="40" applyNumberFormat="1" applyFont="1" applyFill="1" applyAlignment="1" applyProtection="1">
      <alignment horizontal="left" vertical="center" wrapText="1"/>
      <protection/>
    </xf>
    <xf numFmtId="49" fontId="4" fillId="0" borderId="0" xfId="40" applyNumberFormat="1" applyFont="1" applyFill="1" applyAlignment="1" applyProtection="1">
      <alignment horizontal="left" vertical="center" wrapText="1"/>
      <protection/>
    </xf>
    <xf numFmtId="0" fontId="3" fillId="0" borderId="0" xfId="41" applyNumberFormat="1" applyFont="1" applyFill="1" applyBorder="1" applyAlignment="1" applyProtection="1">
      <alignment horizontal="center" vertical="center"/>
      <protection/>
    </xf>
    <xf numFmtId="0" fontId="4" fillId="13" borderId="0" xfId="41" applyNumberFormat="1" applyFont="1" applyFill="1" applyBorder="1" applyAlignment="1" applyProtection="1">
      <alignment horizontal="left" vertical="center"/>
      <protection/>
    </xf>
    <xf numFmtId="0" fontId="5" fillId="1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6.66015625" style="86" customWidth="1"/>
    <col min="2" max="2" width="73.66015625" style="86" bestFit="1" customWidth="1"/>
    <col min="3" max="4" width="26" style="86" customWidth="1"/>
    <col min="5" max="16384" width="12" style="86" customWidth="1"/>
  </cols>
  <sheetData>
    <row r="1" ht="31.5" customHeight="1"/>
    <row r="2" spans="2:5" ht="80.25" customHeight="1">
      <c r="B2" s="88" t="s">
        <v>0</v>
      </c>
      <c r="C2" s="88"/>
      <c r="D2" s="88"/>
      <c r="E2" s="88"/>
    </row>
    <row r="3" spans="2:5" s="85" customFormat="1" ht="27" customHeight="1">
      <c r="B3" s="29" t="s">
        <v>1</v>
      </c>
      <c r="C3" s="29"/>
      <c r="D3" s="29"/>
      <c r="E3" s="78" t="s">
        <v>2</v>
      </c>
    </row>
    <row r="4" spans="2:5" s="85" customFormat="1" ht="27" customHeight="1">
      <c r="B4" s="29" t="s">
        <v>3</v>
      </c>
      <c r="C4" s="29"/>
      <c r="D4" s="29"/>
      <c r="E4" s="78" t="s">
        <v>4</v>
      </c>
    </row>
    <row r="5" spans="2:5" s="85" customFormat="1" ht="27" customHeight="1">
      <c r="B5" s="29" t="s">
        <v>5</v>
      </c>
      <c r="C5" s="29"/>
      <c r="D5" s="29"/>
      <c r="E5" s="78" t="s">
        <v>6</v>
      </c>
    </row>
    <row r="6" spans="2:5" s="85" customFormat="1" ht="27" customHeight="1">
      <c r="B6" s="29" t="s">
        <v>7</v>
      </c>
      <c r="C6" s="29"/>
      <c r="D6" s="29"/>
      <c r="E6" s="78" t="s">
        <v>8</v>
      </c>
    </row>
    <row r="7" spans="2:5" s="85" customFormat="1" ht="27" customHeight="1">
      <c r="B7" s="29" t="s">
        <v>9</v>
      </c>
      <c r="C7" s="29"/>
      <c r="D7" s="29"/>
      <c r="E7" s="78" t="s">
        <v>10</v>
      </c>
    </row>
    <row r="8" spans="2:5" s="85" customFormat="1" ht="27" customHeight="1">
      <c r="B8" s="29" t="s">
        <v>11</v>
      </c>
      <c r="C8" s="29"/>
      <c r="D8" s="29"/>
      <c r="E8" s="78" t="s">
        <v>12</v>
      </c>
    </row>
    <row r="9" spans="2:5" s="85" customFormat="1" ht="27" customHeight="1">
      <c r="B9" s="29" t="s">
        <v>13</v>
      </c>
      <c r="C9" s="29"/>
      <c r="D9" s="29"/>
      <c r="E9" s="78" t="s">
        <v>14</v>
      </c>
    </row>
    <row r="10" spans="2:5" s="85" customFormat="1" ht="27" customHeight="1">
      <c r="B10" s="29" t="s">
        <v>15</v>
      </c>
      <c r="C10" s="29"/>
      <c r="D10" s="29"/>
      <c r="E10" s="78" t="s">
        <v>16</v>
      </c>
    </row>
    <row r="11" spans="2:5" ht="27" customHeight="1">
      <c r="B11" s="87"/>
      <c r="C11" s="87"/>
      <c r="D11" s="87"/>
      <c r="E11" s="87"/>
    </row>
    <row r="12" spans="2:5" ht="27" customHeight="1">
      <c r="B12" s="87"/>
      <c r="C12" s="87"/>
      <c r="D12" s="87"/>
      <c r="E12" s="8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PageLayoutView="0" workbookViewId="0" topLeftCell="A1">
      <selection activeCell="D16" sqref="D16"/>
    </sheetView>
  </sheetViews>
  <sheetFormatPr defaultColWidth="9.33203125" defaultRowHeight="11.25"/>
  <cols>
    <col min="1" max="1" width="41.16015625" style="70" customWidth="1"/>
    <col min="2" max="2" width="20" style="71" customWidth="1"/>
    <col min="3" max="3" width="13.16015625" style="71" bestFit="1" customWidth="1"/>
    <col min="4" max="4" width="53" style="71" customWidth="1"/>
    <col min="5" max="5" width="15" style="71" bestFit="1" customWidth="1"/>
    <col min="6" max="6" width="10.83203125" style="71" customWidth="1"/>
    <col min="7" max="16384" width="9.33203125" style="71" customWidth="1"/>
  </cols>
  <sheetData>
    <row r="1" ht="23.25" customHeight="1">
      <c r="A1" s="70" t="s">
        <v>17</v>
      </c>
    </row>
    <row r="2" spans="1:6" ht="37.5" customHeight="1">
      <c r="A2" s="89" t="s">
        <v>1</v>
      </c>
      <c r="B2" s="89"/>
      <c r="C2" s="89"/>
      <c r="D2" s="89"/>
      <c r="E2" s="89"/>
      <c r="F2" s="72"/>
    </row>
    <row r="3" spans="1:6" ht="31.5" customHeight="1">
      <c r="A3" s="90" t="s">
        <v>18</v>
      </c>
      <c r="B3" s="91"/>
      <c r="C3" s="91"/>
      <c r="D3" s="91"/>
      <c r="E3" s="50" t="s">
        <v>19</v>
      </c>
      <c r="F3" s="72"/>
    </row>
    <row r="4" spans="1:6" ht="22.5" customHeight="1">
      <c r="A4" s="92" t="s">
        <v>20</v>
      </c>
      <c r="B4" s="92"/>
      <c r="C4" s="93" t="s">
        <v>21</v>
      </c>
      <c r="D4" s="92"/>
      <c r="E4" s="92"/>
      <c r="F4" s="72"/>
    </row>
    <row r="5" spans="1:6" ht="32.25" customHeight="1">
      <c r="A5" s="74" t="s">
        <v>22</v>
      </c>
      <c r="B5" s="73" t="s">
        <v>23</v>
      </c>
      <c r="C5" s="74" t="s">
        <v>24</v>
      </c>
      <c r="D5" s="73" t="s">
        <v>22</v>
      </c>
      <c r="E5" s="73" t="s">
        <v>23</v>
      </c>
      <c r="F5" s="72"/>
    </row>
    <row r="6" spans="1:6" ht="20.25" customHeight="1">
      <c r="A6" s="29" t="s">
        <v>25</v>
      </c>
      <c r="B6" s="41">
        <v>610.32</v>
      </c>
      <c r="C6" s="29" t="s">
        <v>26</v>
      </c>
      <c r="D6" s="29" t="s">
        <v>27</v>
      </c>
      <c r="E6" s="41">
        <f>E7+E9</f>
        <v>535.1</v>
      </c>
      <c r="F6" s="72"/>
    </row>
    <row r="7" spans="1:6" ht="20.25" customHeight="1">
      <c r="A7" s="29" t="s">
        <v>28</v>
      </c>
      <c r="B7" s="41">
        <v>560.32</v>
      </c>
      <c r="C7" s="29" t="s">
        <v>29</v>
      </c>
      <c r="D7" s="29" t="s">
        <v>30</v>
      </c>
      <c r="E7" s="41">
        <f>SUM(E8)</f>
        <v>26</v>
      </c>
      <c r="F7" s="72"/>
    </row>
    <row r="8" spans="1:6" ht="20.25" customHeight="1">
      <c r="A8" s="29" t="s">
        <v>31</v>
      </c>
      <c r="B8" s="41">
        <v>50</v>
      </c>
      <c r="C8" s="29" t="s">
        <v>32</v>
      </c>
      <c r="D8" s="29" t="s">
        <v>33</v>
      </c>
      <c r="E8" s="41">
        <v>26</v>
      </c>
      <c r="F8" s="72"/>
    </row>
    <row r="9" spans="1:6" ht="20.25" customHeight="1">
      <c r="A9" s="29" t="s">
        <v>34</v>
      </c>
      <c r="B9" s="41">
        <v>0</v>
      </c>
      <c r="C9" s="29" t="s">
        <v>35</v>
      </c>
      <c r="D9" s="31" t="s">
        <v>36</v>
      </c>
      <c r="E9" s="41">
        <f>SUM(E10:E11)</f>
        <v>509.1</v>
      </c>
      <c r="F9" s="72"/>
    </row>
    <row r="10" spans="1:6" ht="20.25" customHeight="1">
      <c r="A10" s="29" t="s">
        <v>37</v>
      </c>
      <c r="B10" s="41">
        <v>0</v>
      </c>
      <c r="C10" s="29" t="s">
        <v>38</v>
      </c>
      <c r="D10" s="29" t="s">
        <v>33</v>
      </c>
      <c r="E10" s="41">
        <v>341.2</v>
      </c>
      <c r="F10" s="72"/>
    </row>
    <row r="11" spans="1:6" ht="20.25" customHeight="1">
      <c r="A11" s="31" t="s">
        <v>39</v>
      </c>
      <c r="B11" s="41"/>
      <c r="C11" s="29" t="s">
        <v>40</v>
      </c>
      <c r="D11" s="31" t="s">
        <v>41</v>
      </c>
      <c r="E11" s="41">
        <v>167.9</v>
      </c>
      <c r="F11" s="72"/>
    </row>
    <row r="12" spans="1:6" ht="20.25" customHeight="1">
      <c r="A12" s="31" t="s">
        <v>42</v>
      </c>
      <c r="B12" s="41"/>
      <c r="C12" s="32" t="s">
        <v>43</v>
      </c>
      <c r="D12" s="29" t="s">
        <v>44</v>
      </c>
      <c r="E12" s="41">
        <f>E13</f>
        <v>19.78</v>
      </c>
      <c r="F12" s="72"/>
    </row>
    <row r="13" spans="1:6" ht="20.25" customHeight="1">
      <c r="A13" s="75"/>
      <c r="B13" s="41">
        <v>0</v>
      </c>
      <c r="C13" s="32" t="s">
        <v>45</v>
      </c>
      <c r="D13" s="29" t="s">
        <v>46</v>
      </c>
      <c r="E13" s="41">
        <f>SUM(E14:E17)</f>
        <v>19.78</v>
      </c>
      <c r="F13" s="72"/>
    </row>
    <row r="14" spans="1:6" ht="20.25" customHeight="1">
      <c r="A14" s="29"/>
      <c r="B14" s="41">
        <v>0</v>
      </c>
      <c r="C14" s="32" t="s">
        <v>47</v>
      </c>
      <c r="D14" s="29" t="s">
        <v>48</v>
      </c>
      <c r="E14" s="41">
        <v>2.04</v>
      </c>
      <c r="F14" s="72"/>
    </row>
    <row r="15" spans="1:6" ht="20.25" customHeight="1">
      <c r="A15" s="29"/>
      <c r="B15" s="41">
        <v>0</v>
      </c>
      <c r="C15" s="32" t="s">
        <v>49</v>
      </c>
      <c r="D15" s="29" t="s">
        <v>50</v>
      </c>
      <c r="E15" s="41">
        <v>7.13</v>
      </c>
      <c r="F15" s="72"/>
    </row>
    <row r="16" spans="1:6" ht="20.25" customHeight="1">
      <c r="A16" s="29"/>
      <c r="B16" s="41">
        <v>0</v>
      </c>
      <c r="C16" s="32" t="s">
        <v>51</v>
      </c>
      <c r="D16" s="29" t="s">
        <v>52</v>
      </c>
      <c r="E16" s="41">
        <v>7.58</v>
      </c>
      <c r="F16" s="72"/>
    </row>
    <row r="17" spans="1:6" ht="20.25" customHeight="1">
      <c r="A17" s="29"/>
      <c r="B17" s="41">
        <v>0</v>
      </c>
      <c r="C17" s="32" t="s">
        <v>53</v>
      </c>
      <c r="D17" s="29" t="s">
        <v>54</v>
      </c>
      <c r="E17" s="41">
        <v>3.03</v>
      </c>
      <c r="F17" s="72"/>
    </row>
    <row r="18" spans="1:6" ht="20.25" customHeight="1">
      <c r="A18" s="75"/>
      <c r="B18" s="76"/>
      <c r="C18" s="32" t="s">
        <v>55</v>
      </c>
      <c r="D18" s="29" t="s">
        <v>56</v>
      </c>
      <c r="E18" s="41">
        <f>E19</f>
        <v>5.44</v>
      </c>
      <c r="F18" s="72"/>
    </row>
    <row r="19" spans="1:6" ht="20.25" customHeight="1">
      <c r="A19" s="75"/>
      <c r="B19" s="76"/>
      <c r="C19" s="32" t="s">
        <v>57</v>
      </c>
      <c r="D19" s="29" t="s">
        <v>58</v>
      </c>
      <c r="E19" s="41">
        <v>5.44</v>
      </c>
      <c r="F19" s="72"/>
    </row>
    <row r="20" spans="1:6" ht="20.25" customHeight="1">
      <c r="A20" s="75"/>
      <c r="B20" s="76"/>
      <c r="C20" s="32" t="s">
        <v>59</v>
      </c>
      <c r="D20" s="29" t="s">
        <v>60</v>
      </c>
      <c r="E20" s="41">
        <v>5.44</v>
      </c>
      <c r="F20" s="72"/>
    </row>
    <row r="21" spans="1:6" ht="20.25" customHeight="1">
      <c r="A21" s="75"/>
      <c r="B21" s="76"/>
      <c r="C21" s="29" t="s">
        <v>61</v>
      </c>
      <c r="D21" s="42" t="s">
        <v>62</v>
      </c>
      <c r="E21" s="41">
        <f>E22</f>
        <v>50</v>
      </c>
      <c r="F21" s="72"/>
    </row>
    <row r="22" spans="1:6" ht="20.25" customHeight="1">
      <c r="A22" s="75"/>
      <c r="B22" s="76"/>
      <c r="C22" s="29" t="s">
        <v>63</v>
      </c>
      <c r="D22" s="42" t="s">
        <v>64</v>
      </c>
      <c r="E22" s="41">
        <v>50</v>
      </c>
      <c r="F22" s="72"/>
    </row>
    <row r="23" spans="1:6" ht="20.25" customHeight="1">
      <c r="A23" s="75"/>
      <c r="B23" s="76"/>
      <c r="C23" s="29"/>
      <c r="D23" s="42"/>
      <c r="E23" s="41"/>
      <c r="F23" s="72"/>
    </row>
    <row r="24" spans="1:6" ht="20.25" customHeight="1">
      <c r="A24" s="75"/>
      <c r="B24" s="76"/>
      <c r="C24" s="29"/>
      <c r="D24" s="42"/>
      <c r="E24" s="41"/>
      <c r="F24" s="72"/>
    </row>
    <row r="25" spans="1:6" ht="20.25" customHeight="1">
      <c r="A25" s="75"/>
      <c r="B25" s="76"/>
      <c r="C25" s="29"/>
      <c r="D25" s="42"/>
      <c r="E25" s="77"/>
      <c r="F25" s="72"/>
    </row>
    <row r="26" spans="1:6" s="68" customFormat="1" ht="20.25" customHeight="1">
      <c r="A26" s="78" t="s">
        <v>65</v>
      </c>
      <c r="B26" s="79">
        <f>B6+B9+B10+B11+B12</f>
        <v>610.32</v>
      </c>
      <c r="C26" s="94" t="s">
        <v>66</v>
      </c>
      <c r="D26" s="94"/>
      <c r="E26" s="80">
        <f>E6+E12+E18+E21</f>
        <v>610.32</v>
      </c>
      <c r="F26" s="81"/>
    </row>
    <row r="27" spans="1:6" s="69" customFormat="1" ht="20.25" customHeight="1">
      <c r="A27" s="31" t="s">
        <v>67</v>
      </c>
      <c r="B27" s="41">
        <v>0</v>
      </c>
      <c r="C27" s="95"/>
      <c r="D27" s="95"/>
      <c r="E27" s="82"/>
      <c r="F27" s="72"/>
    </row>
    <row r="28" spans="1:6" s="69" customFormat="1" ht="20.25" customHeight="1">
      <c r="A28" s="31" t="s">
        <v>68</v>
      </c>
      <c r="B28" s="41">
        <v>0</v>
      </c>
      <c r="C28" s="96" t="s">
        <v>69</v>
      </c>
      <c r="D28" s="97"/>
      <c r="E28" s="83"/>
      <c r="F28" s="72"/>
    </row>
    <row r="29" spans="1:6" s="69" customFormat="1" ht="20.25" customHeight="1">
      <c r="A29" s="32" t="s">
        <v>70</v>
      </c>
      <c r="B29" s="83"/>
      <c r="C29" s="82"/>
      <c r="D29" s="82"/>
      <c r="E29" s="82"/>
      <c r="F29" s="72"/>
    </row>
    <row r="30" spans="1:6" ht="20.25" customHeight="1">
      <c r="A30" s="84" t="s">
        <v>71</v>
      </c>
      <c r="B30" s="41"/>
      <c r="C30" s="76"/>
      <c r="D30" s="76"/>
      <c r="E30" s="76"/>
      <c r="F30" s="72"/>
    </row>
    <row r="31" spans="1:6" ht="20.25" customHeight="1">
      <c r="A31" s="32" t="s">
        <v>72</v>
      </c>
      <c r="B31" s="41"/>
      <c r="C31" s="83"/>
      <c r="D31" s="83"/>
      <c r="E31" s="77"/>
      <c r="F31" s="72"/>
    </row>
    <row r="32" spans="1:5" ht="20.25" customHeight="1">
      <c r="A32" s="84" t="s">
        <v>73</v>
      </c>
      <c r="B32" s="41">
        <f>SUM(B26:B28)</f>
        <v>610.32</v>
      </c>
      <c r="C32" s="98" t="s">
        <v>74</v>
      </c>
      <c r="D32" s="99"/>
      <c r="E32" s="41">
        <f>E26</f>
        <v>610.32</v>
      </c>
    </row>
    <row r="33" spans="1:5" s="59" customFormat="1" ht="42" customHeight="1">
      <c r="A33" s="100" t="s">
        <v>75</v>
      </c>
      <c r="B33" s="100"/>
      <c r="C33" s="100"/>
      <c r="D33" s="100"/>
      <c r="E33" s="100"/>
    </row>
  </sheetData>
  <sheetProtection/>
  <mergeCells count="9">
    <mergeCell ref="C28:D28"/>
    <mergeCell ref="C32:D32"/>
    <mergeCell ref="A33:E33"/>
    <mergeCell ref="A2:E2"/>
    <mergeCell ref="A3:D3"/>
    <mergeCell ref="A4:B4"/>
    <mergeCell ref="C4:E4"/>
    <mergeCell ref="C26:D26"/>
    <mergeCell ref="C27:D27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31.5" style="60" customWidth="1"/>
    <col min="2" max="2" width="14.66015625" style="60" customWidth="1"/>
    <col min="3" max="3" width="12" style="60" customWidth="1"/>
    <col min="4" max="4" width="14" style="60" customWidth="1"/>
    <col min="5" max="6" width="19.33203125" style="60" customWidth="1"/>
    <col min="7" max="7" width="15.33203125" style="60" customWidth="1"/>
    <col min="8" max="10" width="14" style="60" customWidth="1"/>
    <col min="11" max="11" width="14.33203125" style="60" customWidth="1"/>
    <col min="12" max="16384" width="9.33203125" style="60" customWidth="1"/>
  </cols>
  <sheetData>
    <row r="1" spans="1:11" ht="21" customHeight="1">
      <c r="A1" s="61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48"/>
    </row>
    <row r="2" spans="1:11" ht="27" customHeight="1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4.5" customHeight="1">
      <c r="A3" s="101" t="s">
        <v>18</v>
      </c>
      <c r="B3" s="101"/>
      <c r="C3" s="101"/>
      <c r="D3" s="63"/>
      <c r="E3" s="63"/>
      <c r="F3" s="63"/>
      <c r="G3" s="63"/>
      <c r="H3" s="63"/>
      <c r="I3" s="63"/>
      <c r="J3" s="63"/>
      <c r="K3" s="50" t="s">
        <v>19</v>
      </c>
    </row>
    <row r="4" spans="1:11" s="58" customFormat="1" ht="34.5" customHeight="1">
      <c r="A4" s="104" t="s">
        <v>77</v>
      </c>
      <c r="B4" s="104" t="s">
        <v>78</v>
      </c>
      <c r="C4" s="104" t="s">
        <v>79</v>
      </c>
      <c r="D4" s="102" t="s">
        <v>80</v>
      </c>
      <c r="E4" s="103"/>
      <c r="F4" s="103"/>
      <c r="G4" s="104" t="s">
        <v>81</v>
      </c>
      <c r="H4" s="104" t="s">
        <v>82</v>
      </c>
      <c r="I4" s="106" t="s">
        <v>83</v>
      </c>
      <c r="J4" s="106" t="s">
        <v>84</v>
      </c>
      <c r="K4" s="104" t="s">
        <v>85</v>
      </c>
    </row>
    <row r="5" spans="1:11" s="58" customFormat="1" ht="34.5" customHeight="1">
      <c r="A5" s="105"/>
      <c r="B5" s="105"/>
      <c r="C5" s="105"/>
      <c r="D5" s="52" t="s">
        <v>86</v>
      </c>
      <c r="E5" s="52" t="s">
        <v>87</v>
      </c>
      <c r="F5" s="52" t="s">
        <v>88</v>
      </c>
      <c r="G5" s="105"/>
      <c r="H5" s="105"/>
      <c r="I5" s="105"/>
      <c r="J5" s="107"/>
      <c r="K5" s="105"/>
    </row>
    <row r="6" spans="1:11" s="58" customFormat="1" ht="34.5" customHeight="1">
      <c r="A6" s="52" t="s">
        <v>89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</row>
    <row r="7" spans="1:11" s="58" customFormat="1" ht="34.5" customHeight="1">
      <c r="A7" s="52" t="s">
        <v>86</v>
      </c>
      <c r="B7" s="64">
        <f>C7+D7+G7+H7+I7+J7+K7</f>
        <v>610.32</v>
      </c>
      <c r="C7" s="64"/>
      <c r="D7" s="64">
        <f>SUM(E7:F7)</f>
        <v>610.32</v>
      </c>
      <c r="E7" s="64">
        <f>E8</f>
        <v>560.32</v>
      </c>
      <c r="F7" s="64">
        <f>F8</f>
        <v>50</v>
      </c>
      <c r="G7" s="64"/>
      <c r="H7" s="64"/>
      <c r="I7" s="64"/>
      <c r="J7" s="64"/>
      <c r="K7" s="64"/>
    </row>
    <row r="8" spans="1:11" s="58" customFormat="1" ht="34.5" customHeight="1">
      <c r="A8" s="65" t="s">
        <v>90</v>
      </c>
      <c r="B8" s="64">
        <f>C8+D8+G8+H8+I8+J8+K8</f>
        <v>610.32</v>
      </c>
      <c r="C8" s="64"/>
      <c r="D8" s="64">
        <f>SUM(E8:F8)</f>
        <v>610.32</v>
      </c>
      <c r="E8" s="64">
        <f>SUM(E9)</f>
        <v>560.32</v>
      </c>
      <c r="F8" s="64">
        <f>SUM(F9)</f>
        <v>50</v>
      </c>
      <c r="G8" s="64"/>
      <c r="H8" s="64"/>
      <c r="I8" s="64"/>
      <c r="J8" s="64"/>
      <c r="K8" s="64"/>
    </row>
    <row r="9" spans="1:11" s="58" customFormat="1" ht="34.5" customHeight="1">
      <c r="A9" s="66" t="s">
        <v>91</v>
      </c>
      <c r="B9" s="64">
        <f>C9+D9+G9+H9+I9+J9+K9</f>
        <v>610.32</v>
      </c>
      <c r="C9" s="64"/>
      <c r="D9" s="64">
        <f>SUM(E9:F9)</f>
        <v>610.32</v>
      </c>
      <c r="E9" s="64">
        <v>560.32</v>
      </c>
      <c r="F9" s="64">
        <v>50</v>
      </c>
      <c r="G9" s="64"/>
      <c r="H9" s="64"/>
      <c r="I9" s="64"/>
      <c r="J9" s="64"/>
      <c r="K9" s="64"/>
    </row>
    <row r="10" spans="1:11" s="59" customFormat="1" ht="42" customHeight="1">
      <c r="A10" s="100" t="s">
        <v>75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ht="20.25">
      <c r="A11" s="67"/>
    </row>
    <row r="25" ht="12" customHeight="1"/>
  </sheetData>
  <sheetProtection/>
  <mergeCells count="12">
    <mergeCell ref="J4:J5"/>
    <mergeCell ref="K4:K5"/>
    <mergeCell ref="A2:K2"/>
    <mergeCell ref="A3:C3"/>
    <mergeCell ref="D4:F4"/>
    <mergeCell ref="A10:K10"/>
    <mergeCell ref="A4:A5"/>
    <mergeCell ref="B4:B5"/>
    <mergeCell ref="C4:C5"/>
    <mergeCell ref="G4:G5"/>
    <mergeCell ref="H4:H5"/>
    <mergeCell ref="I4:I5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6" sqref="B16"/>
    </sheetView>
  </sheetViews>
  <sheetFormatPr defaultColWidth="12" defaultRowHeight="11.25"/>
  <cols>
    <col min="1" max="1" width="39.66015625" style="48" customWidth="1"/>
    <col min="2" max="5" width="27.33203125" style="48" customWidth="1"/>
    <col min="6" max="16384" width="12" style="48" customWidth="1"/>
  </cols>
  <sheetData>
    <row r="1" ht="24" customHeight="1">
      <c r="A1" s="48" t="s">
        <v>92</v>
      </c>
    </row>
    <row r="2" spans="1:5" ht="27">
      <c r="A2" s="89" t="s">
        <v>93</v>
      </c>
      <c r="B2" s="89"/>
      <c r="C2" s="89"/>
      <c r="D2" s="89"/>
      <c r="E2" s="89"/>
    </row>
    <row r="3" spans="1:5" ht="19.5" customHeight="1">
      <c r="A3" s="108" t="s">
        <v>18</v>
      </c>
      <c r="B3" s="108"/>
      <c r="C3" s="49" t="s">
        <v>94</v>
      </c>
      <c r="D3" s="49" t="s">
        <v>94</v>
      </c>
      <c r="E3" s="50" t="s">
        <v>19</v>
      </c>
    </row>
    <row r="4" spans="1:5" ht="25.5" customHeight="1">
      <c r="A4" s="109" t="s">
        <v>77</v>
      </c>
      <c r="B4" s="109" t="s">
        <v>95</v>
      </c>
      <c r="C4" s="109" t="s">
        <v>96</v>
      </c>
      <c r="D4" s="110"/>
      <c r="E4" s="109" t="s">
        <v>97</v>
      </c>
    </row>
    <row r="5" spans="1:5" ht="25.5" customHeight="1">
      <c r="A5" s="110"/>
      <c r="B5" s="110"/>
      <c r="C5" s="51" t="s">
        <v>98</v>
      </c>
      <c r="D5" s="51" t="s">
        <v>99</v>
      </c>
      <c r="E5" s="110"/>
    </row>
    <row r="6" spans="1:5" ht="25.5" customHeight="1">
      <c r="A6" s="53" t="s">
        <v>89</v>
      </c>
      <c r="B6" s="53">
        <v>1</v>
      </c>
      <c r="C6" s="53">
        <v>2</v>
      </c>
      <c r="D6" s="53">
        <v>3</v>
      </c>
      <c r="E6" s="53">
        <v>4</v>
      </c>
    </row>
    <row r="7" spans="1:5" ht="25.5" customHeight="1">
      <c r="A7" s="51" t="s">
        <v>86</v>
      </c>
      <c r="B7" s="54">
        <f>SUM(C7:E7)</f>
        <v>610.3199999999999</v>
      </c>
      <c r="C7" s="54">
        <f>C8</f>
        <v>176.25</v>
      </c>
      <c r="D7" s="54">
        <f>D8</f>
        <v>16.87</v>
      </c>
      <c r="E7" s="54">
        <f>E8</f>
        <v>417.2</v>
      </c>
    </row>
    <row r="8" spans="1:5" ht="25.5" customHeight="1">
      <c r="A8" s="55" t="s">
        <v>90</v>
      </c>
      <c r="B8" s="54">
        <f>SUM(C8:E8)</f>
        <v>610.3199999999999</v>
      </c>
      <c r="C8" s="54">
        <f>SUM(C9)</f>
        <v>176.25</v>
      </c>
      <c r="D8" s="54">
        <f>SUM(D9)</f>
        <v>16.87</v>
      </c>
      <c r="E8" s="54">
        <f>SUM(E9)</f>
        <v>417.2</v>
      </c>
    </row>
    <row r="9" spans="1:5" ht="25.5" customHeight="1">
      <c r="A9" s="56" t="s">
        <v>100</v>
      </c>
      <c r="B9" s="54">
        <f>SUM(C9:E9)</f>
        <v>610.3199999999999</v>
      </c>
      <c r="C9" s="54">
        <v>176.25</v>
      </c>
      <c r="D9" s="54">
        <v>16.87</v>
      </c>
      <c r="E9" s="54">
        <v>417.2</v>
      </c>
    </row>
    <row r="10" ht="20.25">
      <c r="A10" s="57" t="s">
        <v>94</v>
      </c>
    </row>
  </sheetData>
  <sheetProtection/>
  <mergeCells count="6">
    <mergeCell ref="A2:E2"/>
    <mergeCell ref="A3:B3"/>
    <mergeCell ref="C4:D4"/>
    <mergeCell ref="A4:A5"/>
    <mergeCell ref="B4:B5"/>
    <mergeCell ref="E4:E5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4">
      <selection activeCell="C26" sqref="C26:D26"/>
    </sheetView>
  </sheetViews>
  <sheetFormatPr defaultColWidth="9.33203125" defaultRowHeight="11.25"/>
  <cols>
    <col min="1" max="1" width="31" style="34" customWidth="1"/>
    <col min="2" max="2" width="20" style="35" customWidth="1"/>
    <col min="3" max="3" width="18.33203125" style="35" customWidth="1"/>
    <col min="4" max="4" width="46.66015625" style="35" customWidth="1"/>
    <col min="5" max="5" width="23.83203125" style="35" customWidth="1"/>
    <col min="6" max="6" width="10.83203125" style="35" customWidth="1"/>
    <col min="7" max="16384" width="9.33203125" style="35" customWidth="1"/>
  </cols>
  <sheetData>
    <row r="1" ht="21" customHeight="1">
      <c r="A1" s="34" t="s">
        <v>101</v>
      </c>
    </row>
    <row r="2" spans="1:6" ht="37.5" customHeight="1">
      <c r="A2" s="89" t="s">
        <v>7</v>
      </c>
      <c r="B2" s="89"/>
      <c r="C2" s="89"/>
      <c r="D2" s="89"/>
      <c r="E2" s="89"/>
      <c r="F2" s="36"/>
    </row>
    <row r="3" spans="1:6" ht="31.5" customHeight="1">
      <c r="A3" s="111" t="s">
        <v>18</v>
      </c>
      <c r="B3" s="112"/>
      <c r="C3" s="112"/>
      <c r="D3" s="112"/>
      <c r="E3" s="37" t="s">
        <v>19</v>
      </c>
      <c r="F3" s="36"/>
    </row>
    <row r="4" spans="1:6" ht="22.5" customHeight="1">
      <c r="A4" s="113" t="s">
        <v>20</v>
      </c>
      <c r="B4" s="114"/>
      <c r="C4" s="115" t="s">
        <v>21</v>
      </c>
      <c r="D4" s="116"/>
      <c r="E4" s="116"/>
      <c r="F4" s="36"/>
    </row>
    <row r="5" spans="1:6" ht="32.25" customHeight="1">
      <c r="A5" s="39" t="s">
        <v>22</v>
      </c>
      <c r="B5" s="38" t="s">
        <v>23</v>
      </c>
      <c r="C5" s="39" t="s">
        <v>24</v>
      </c>
      <c r="D5" s="38" t="s">
        <v>22</v>
      </c>
      <c r="E5" s="38" t="s">
        <v>23</v>
      </c>
      <c r="F5" s="36"/>
    </row>
    <row r="6" spans="1:6" ht="24.75" customHeight="1">
      <c r="A6" s="17" t="s">
        <v>102</v>
      </c>
      <c r="B6" s="40">
        <f>B7+B8</f>
        <v>610.32</v>
      </c>
      <c r="C6" s="29" t="s">
        <v>26</v>
      </c>
      <c r="D6" s="29" t="s">
        <v>27</v>
      </c>
      <c r="E6" s="41">
        <f>E7+E9</f>
        <v>535.1</v>
      </c>
      <c r="F6" s="36"/>
    </row>
    <row r="7" spans="1:6" ht="24.75" customHeight="1">
      <c r="A7" s="29" t="s">
        <v>28</v>
      </c>
      <c r="B7" s="40">
        <v>560.32</v>
      </c>
      <c r="C7" s="29" t="s">
        <v>29</v>
      </c>
      <c r="D7" s="29" t="s">
        <v>179</v>
      </c>
      <c r="E7" s="41">
        <f>E8</f>
        <v>26</v>
      </c>
      <c r="F7" s="36"/>
    </row>
    <row r="8" spans="1:6" ht="24.75" customHeight="1">
      <c r="A8" s="29" t="s">
        <v>31</v>
      </c>
      <c r="B8" s="40">
        <v>50</v>
      </c>
      <c r="C8" s="29" t="s">
        <v>32</v>
      </c>
      <c r="D8" s="29" t="s">
        <v>180</v>
      </c>
      <c r="E8" s="41">
        <v>26</v>
      </c>
      <c r="F8" s="36"/>
    </row>
    <row r="9" spans="1:6" ht="24.75" customHeight="1">
      <c r="A9" s="17"/>
      <c r="B9" s="40">
        <v>0</v>
      </c>
      <c r="C9" s="29" t="s">
        <v>35</v>
      </c>
      <c r="D9" s="31" t="s">
        <v>36</v>
      </c>
      <c r="E9" s="41">
        <f>SUM(E10:E11)</f>
        <v>509.1</v>
      </c>
      <c r="F9" s="36"/>
    </row>
    <row r="10" spans="1:6" ht="24.75" customHeight="1">
      <c r="A10" s="17"/>
      <c r="B10" s="40">
        <v>0</v>
      </c>
      <c r="C10" s="29" t="s">
        <v>38</v>
      </c>
      <c r="D10" s="29" t="s">
        <v>33</v>
      </c>
      <c r="E10" s="41">
        <v>341.2</v>
      </c>
      <c r="F10" s="36"/>
    </row>
    <row r="11" spans="1:6" ht="24.75" customHeight="1">
      <c r="A11" s="17"/>
      <c r="B11" s="40">
        <v>0</v>
      </c>
      <c r="C11" s="29" t="s">
        <v>40</v>
      </c>
      <c r="D11" s="31" t="s">
        <v>41</v>
      </c>
      <c r="E11" s="41">
        <v>167.9</v>
      </c>
      <c r="F11" s="36"/>
    </row>
    <row r="12" spans="1:6" ht="24.75" customHeight="1">
      <c r="A12" s="17"/>
      <c r="B12" s="40">
        <v>0</v>
      </c>
      <c r="C12" s="32" t="s">
        <v>43</v>
      </c>
      <c r="D12" s="29" t="s">
        <v>44</v>
      </c>
      <c r="E12" s="41">
        <f>E13</f>
        <v>19.78</v>
      </c>
      <c r="F12" s="36"/>
    </row>
    <row r="13" spans="1:6" ht="24.75" customHeight="1">
      <c r="A13" s="17"/>
      <c r="B13" s="40">
        <v>0</v>
      </c>
      <c r="C13" s="32" t="s">
        <v>45</v>
      </c>
      <c r="D13" s="29" t="s">
        <v>46</v>
      </c>
      <c r="E13" s="41">
        <f>SUM(E14:E17)</f>
        <v>19.78</v>
      </c>
      <c r="F13" s="36"/>
    </row>
    <row r="14" spans="1:6" ht="24.75" customHeight="1">
      <c r="A14" s="17"/>
      <c r="B14" s="40">
        <v>0</v>
      </c>
      <c r="C14" s="32" t="s">
        <v>47</v>
      </c>
      <c r="D14" s="29" t="s">
        <v>48</v>
      </c>
      <c r="E14" s="41">
        <v>2.04</v>
      </c>
      <c r="F14" s="36"/>
    </row>
    <row r="15" spans="1:6" ht="24.75" customHeight="1">
      <c r="A15" s="17"/>
      <c r="B15" s="40">
        <v>0</v>
      </c>
      <c r="C15" s="32" t="s">
        <v>49</v>
      </c>
      <c r="D15" s="29" t="s">
        <v>50</v>
      </c>
      <c r="E15" s="41">
        <v>7.13</v>
      </c>
      <c r="F15" s="36"/>
    </row>
    <row r="16" spans="1:6" ht="24.75" customHeight="1">
      <c r="A16" s="17"/>
      <c r="B16" s="40">
        <v>0</v>
      </c>
      <c r="C16" s="32" t="s">
        <v>51</v>
      </c>
      <c r="D16" s="29" t="s">
        <v>181</v>
      </c>
      <c r="E16" s="41">
        <v>7.58</v>
      </c>
      <c r="F16" s="36"/>
    </row>
    <row r="17" spans="1:6" ht="24.75" customHeight="1">
      <c r="A17" s="17"/>
      <c r="B17" s="40">
        <v>0</v>
      </c>
      <c r="C17" s="32" t="s">
        <v>53</v>
      </c>
      <c r="D17" s="29" t="s">
        <v>54</v>
      </c>
      <c r="E17" s="41">
        <v>3.03</v>
      </c>
      <c r="F17" s="36"/>
    </row>
    <row r="18" spans="1:6" ht="24.75" customHeight="1">
      <c r="A18" s="17"/>
      <c r="B18" s="40">
        <v>0</v>
      </c>
      <c r="C18" s="32" t="s">
        <v>55</v>
      </c>
      <c r="D18" s="31" t="s">
        <v>182</v>
      </c>
      <c r="E18" s="41">
        <f>E19</f>
        <v>5.44</v>
      </c>
      <c r="F18" s="36"/>
    </row>
    <row r="19" spans="1:6" ht="24.75" customHeight="1">
      <c r="A19" s="17"/>
      <c r="B19" s="40">
        <v>0</v>
      </c>
      <c r="C19" s="32" t="s">
        <v>57</v>
      </c>
      <c r="D19" s="29" t="s">
        <v>183</v>
      </c>
      <c r="E19" s="41">
        <f>E20</f>
        <v>5.44</v>
      </c>
      <c r="F19" s="36"/>
    </row>
    <row r="20" spans="1:6" ht="24.75" customHeight="1">
      <c r="A20" s="17"/>
      <c r="B20" s="40">
        <v>0</v>
      </c>
      <c r="C20" s="32" t="s">
        <v>59</v>
      </c>
      <c r="D20" s="29" t="s">
        <v>184</v>
      </c>
      <c r="E20" s="41">
        <v>5.44</v>
      </c>
      <c r="F20" s="36"/>
    </row>
    <row r="21" spans="1:6" ht="24.75" customHeight="1">
      <c r="A21" s="17"/>
      <c r="B21" s="40">
        <v>0</v>
      </c>
      <c r="C21" s="29" t="s">
        <v>61</v>
      </c>
      <c r="D21" s="42" t="s">
        <v>185</v>
      </c>
      <c r="E21" s="41">
        <f>E22</f>
        <v>50</v>
      </c>
      <c r="F21" s="36"/>
    </row>
    <row r="22" spans="1:6" ht="24.75" customHeight="1">
      <c r="A22" s="17"/>
      <c r="B22" s="40">
        <v>0</v>
      </c>
      <c r="C22" s="29" t="s">
        <v>63</v>
      </c>
      <c r="D22" s="42" t="s">
        <v>186</v>
      </c>
      <c r="E22" s="41">
        <v>50</v>
      </c>
      <c r="F22" s="36"/>
    </row>
    <row r="23" spans="1:6" ht="24.75" customHeight="1">
      <c r="A23" s="43"/>
      <c r="B23" s="44"/>
      <c r="C23" s="45"/>
      <c r="D23" s="46"/>
      <c r="E23" s="46"/>
      <c r="F23" s="36"/>
    </row>
    <row r="24" spans="1:6" s="33" customFormat="1" ht="24.75" customHeight="1">
      <c r="A24" s="47"/>
      <c r="B24" s="40"/>
      <c r="C24" s="45"/>
      <c r="D24" s="45"/>
      <c r="E24" s="40"/>
      <c r="F24" s="36"/>
    </row>
    <row r="25" spans="1:6" s="33" customFormat="1" ht="24.75" customHeight="1">
      <c r="A25" s="43"/>
      <c r="B25" s="40"/>
      <c r="C25" s="45"/>
      <c r="D25" s="44"/>
      <c r="E25" s="40"/>
      <c r="F25" s="36"/>
    </row>
    <row r="26" spans="1:6" s="33" customFormat="1" ht="24.75" customHeight="1">
      <c r="A26" s="47" t="s">
        <v>103</v>
      </c>
      <c r="B26" s="40">
        <f>B6</f>
        <v>610.32</v>
      </c>
      <c r="C26" s="117" t="s">
        <v>104</v>
      </c>
      <c r="D26" s="117"/>
      <c r="E26" s="40">
        <f>E6+E12+E18+E21</f>
        <v>610.32</v>
      </c>
      <c r="F26" s="36"/>
    </row>
    <row r="27" spans="1:5" ht="27.75" customHeight="1">
      <c r="A27" s="118" t="s">
        <v>105</v>
      </c>
      <c r="B27" s="118"/>
      <c r="C27" s="118"/>
      <c r="D27" s="118"/>
      <c r="E27" s="118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B3" sqref="B3:E3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3.83203125" style="2" customWidth="1"/>
    <col min="4" max="7" width="17.5" style="2" customWidth="1"/>
    <col min="8" max="16384" width="9.33203125" style="2" customWidth="1"/>
  </cols>
  <sheetData>
    <row r="1" spans="1:2" ht="24" customHeight="1">
      <c r="A1" s="119" t="s">
        <v>106</v>
      </c>
      <c r="B1" s="120"/>
    </row>
    <row r="2" spans="1:7" ht="48.75" customHeight="1">
      <c r="A2" s="13"/>
      <c r="B2" s="89" t="s">
        <v>9</v>
      </c>
      <c r="C2" s="89"/>
      <c r="D2" s="89"/>
      <c r="E2" s="89"/>
      <c r="F2" s="89"/>
      <c r="G2" s="89"/>
    </row>
    <row r="3" spans="1:7" s="24" customFormat="1" ht="30.75" customHeight="1">
      <c r="A3" s="4"/>
      <c r="B3" s="121" t="s">
        <v>18</v>
      </c>
      <c r="C3" s="121"/>
      <c r="D3" s="121"/>
      <c r="E3" s="121"/>
      <c r="F3" s="122" t="s">
        <v>107</v>
      </c>
      <c r="G3" s="122"/>
    </row>
    <row r="4" spans="1:7" s="25" customFormat="1" ht="24.75" customHeight="1">
      <c r="A4" s="26"/>
      <c r="B4" s="123" t="s">
        <v>108</v>
      </c>
      <c r="C4" s="124"/>
      <c r="D4" s="125" t="s">
        <v>86</v>
      </c>
      <c r="E4" s="125" t="s">
        <v>96</v>
      </c>
      <c r="F4" s="125" t="s">
        <v>97</v>
      </c>
      <c r="G4" s="125" t="s">
        <v>109</v>
      </c>
    </row>
    <row r="5" spans="1:7" s="25" customFormat="1" ht="24.75" customHeight="1">
      <c r="A5" s="26"/>
      <c r="B5" s="16" t="s">
        <v>110</v>
      </c>
      <c r="C5" s="16" t="s">
        <v>111</v>
      </c>
      <c r="D5" s="126"/>
      <c r="E5" s="126"/>
      <c r="F5" s="126"/>
      <c r="G5" s="126"/>
    </row>
    <row r="6" spans="1:7" ht="24.75" customHeight="1">
      <c r="A6" s="13"/>
      <c r="B6" s="27" t="s">
        <v>86</v>
      </c>
      <c r="C6" s="17"/>
      <c r="D6" s="28">
        <f>D7+D13+D19</f>
        <v>560.32</v>
      </c>
      <c r="E6" s="28">
        <f>E7+E13+E19</f>
        <v>193.12</v>
      </c>
      <c r="F6" s="28">
        <f>F7+F13+F19</f>
        <v>367.2</v>
      </c>
      <c r="G6" s="17"/>
    </row>
    <row r="7" spans="1:7" ht="24.75" customHeight="1">
      <c r="A7" s="14"/>
      <c r="B7" s="29" t="s">
        <v>26</v>
      </c>
      <c r="C7" s="29" t="s">
        <v>27</v>
      </c>
      <c r="D7" s="30">
        <f>D8+D10</f>
        <v>535.1</v>
      </c>
      <c r="E7" s="28">
        <f>E8+E10</f>
        <v>167.9</v>
      </c>
      <c r="F7" s="28">
        <f>F8+F10</f>
        <v>367.2</v>
      </c>
      <c r="G7" s="17"/>
    </row>
    <row r="8" spans="1:7" ht="24.75" customHeight="1">
      <c r="A8" s="14"/>
      <c r="B8" s="29" t="s">
        <v>29</v>
      </c>
      <c r="C8" s="29" t="s">
        <v>30</v>
      </c>
      <c r="D8" s="30">
        <f>SUM(D9)</f>
        <v>26</v>
      </c>
      <c r="E8" s="28">
        <f>E9</f>
        <v>0</v>
      </c>
      <c r="F8" s="28">
        <f>F9</f>
        <v>26</v>
      </c>
      <c r="G8" s="17"/>
    </row>
    <row r="9" spans="1:7" ht="24.75" customHeight="1">
      <c r="A9" s="14"/>
      <c r="B9" s="29" t="s">
        <v>32</v>
      </c>
      <c r="C9" s="29" t="s">
        <v>33</v>
      </c>
      <c r="D9" s="30">
        <v>26</v>
      </c>
      <c r="E9" s="28"/>
      <c r="F9" s="28">
        <v>26</v>
      </c>
      <c r="G9" s="17"/>
    </row>
    <row r="10" spans="1:7" ht="24.75" customHeight="1">
      <c r="A10" s="14"/>
      <c r="B10" s="29" t="s">
        <v>35</v>
      </c>
      <c r="C10" s="31" t="s">
        <v>36</v>
      </c>
      <c r="D10" s="30">
        <f>SUM(D11:D12)</f>
        <v>509.1</v>
      </c>
      <c r="E10" s="28">
        <f>SUM(E11:E12)</f>
        <v>167.9</v>
      </c>
      <c r="F10" s="28">
        <f>SUM(F11:F12)</f>
        <v>341.2</v>
      </c>
      <c r="G10" s="17"/>
    </row>
    <row r="11" spans="1:7" ht="24.75" customHeight="1">
      <c r="A11" s="14"/>
      <c r="B11" s="29" t="s">
        <v>38</v>
      </c>
      <c r="C11" s="29" t="s">
        <v>33</v>
      </c>
      <c r="D11" s="30">
        <v>341.2</v>
      </c>
      <c r="E11" s="28"/>
      <c r="F11" s="28">
        <v>341.2</v>
      </c>
      <c r="G11" s="17"/>
    </row>
    <row r="12" spans="1:7" ht="24.75" customHeight="1">
      <c r="A12" s="14"/>
      <c r="B12" s="29" t="s">
        <v>40</v>
      </c>
      <c r="C12" s="31" t="s">
        <v>41</v>
      </c>
      <c r="D12" s="30">
        <v>167.9</v>
      </c>
      <c r="E12" s="28">
        <v>167.9</v>
      </c>
      <c r="F12" s="28"/>
      <c r="G12" s="17"/>
    </row>
    <row r="13" spans="1:7" ht="24.75" customHeight="1">
      <c r="A13" s="14"/>
      <c r="B13" s="32" t="s">
        <v>43</v>
      </c>
      <c r="C13" s="29" t="s">
        <v>44</v>
      </c>
      <c r="D13" s="30">
        <f>D14</f>
        <v>19.78</v>
      </c>
      <c r="E13" s="28">
        <f>E14</f>
        <v>19.78</v>
      </c>
      <c r="F13" s="28">
        <f>F14</f>
        <v>0</v>
      </c>
      <c r="G13" s="17"/>
    </row>
    <row r="14" spans="1:7" ht="24.75" customHeight="1">
      <c r="A14" s="14"/>
      <c r="B14" s="32" t="s">
        <v>45</v>
      </c>
      <c r="C14" s="29" t="s">
        <v>46</v>
      </c>
      <c r="D14" s="30">
        <f>SUM(D15:D18)</f>
        <v>19.78</v>
      </c>
      <c r="E14" s="28">
        <f>SUM(E15:E18)</f>
        <v>19.78</v>
      </c>
      <c r="F14" s="28">
        <f>SUM(F15:F18)</f>
        <v>0</v>
      </c>
      <c r="G14" s="17"/>
    </row>
    <row r="15" spans="1:7" ht="24.75" customHeight="1">
      <c r="A15" s="14"/>
      <c r="B15" s="32" t="s">
        <v>47</v>
      </c>
      <c r="C15" s="29" t="s">
        <v>48</v>
      </c>
      <c r="D15" s="30">
        <v>2.05</v>
      </c>
      <c r="E15" s="28">
        <v>2.04</v>
      </c>
      <c r="F15" s="28"/>
      <c r="G15" s="17"/>
    </row>
    <row r="16" spans="1:7" ht="24.75" customHeight="1">
      <c r="A16" s="14"/>
      <c r="B16" s="32" t="s">
        <v>49</v>
      </c>
      <c r="C16" s="29" t="s">
        <v>50</v>
      </c>
      <c r="D16" s="30">
        <v>7.13</v>
      </c>
      <c r="E16" s="28">
        <v>7.13</v>
      </c>
      <c r="F16" s="28"/>
      <c r="G16" s="17"/>
    </row>
    <row r="17" spans="1:7" ht="24.75" customHeight="1">
      <c r="A17" s="14"/>
      <c r="B17" s="32" t="s">
        <v>51</v>
      </c>
      <c r="C17" s="29" t="s">
        <v>52</v>
      </c>
      <c r="D17" s="30">
        <v>7.57</v>
      </c>
      <c r="E17" s="28">
        <v>7.58</v>
      </c>
      <c r="F17" s="28"/>
      <c r="G17" s="17"/>
    </row>
    <row r="18" spans="1:7" ht="24.75" customHeight="1">
      <c r="A18" s="14"/>
      <c r="B18" s="32" t="s">
        <v>53</v>
      </c>
      <c r="C18" s="29" t="s">
        <v>54</v>
      </c>
      <c r="D18" s="30">
        <v>3.03</v>
      </c>
      <c r="E18" s="28">
        <v>3.03</v>
      </c>
      <c r="F18" s="28"/>
      <c r="G18" s="17"/>
    </row>
    <row r="19" spans="1:7" ht="24.75" customHeight="1">
      <c r="A19" s="14"/>
      <c r="B19" s="32" t="s">
        <v>55</v>
      </c>
      <c r="C19" s="29" t="s">
        <v>56</v>
      </c>
      <c r="D19" s="30">
        <f>D20</f>
        <v>5.44</v>
      </c>
      <c r="E19" s="28">
        <f>E20</f>
        <v>5.44</v>
      </c>
      <c r="F19" s="28">
        <f>F20</f>
        <v>0</v>
      </c>
      <c r="G19" s="17"/>
    </row>
    <row r="20" spans="1:7" ht="24.75" customHeight="1">
      <c r="A20" s="14"/>
      <c r="B20" s="32" t="s">
        <v>57</v>
      </c>
      <c r="C20" s="29" t="s">
        <v>58</v>
      </c>
      <c r="D20" s="30">
        <v>5.44</v>
      </c>
      <c r="E20" s="28">
        <f>E21</f>
        <v>5.44</v>
      </c>
      <c r="F20" s="28">
        <f>F21</f>
        <v>0</v>
      </c>
      <c r="G20" s="17"/>
    </row>
    <row r="21" spans="1:7" ht="24.75" customHeight="1">
      <c r="A21" s="14"/>
      <c r="B21" s="32" t="s">
        <v>59</v>
      </c>
      <c r="C21" s="29" t="s">
        <v>60</v>
      </c>
      <c r="D21" s="30">
        <v>5.44</v>
      </c>
      <c r="E21" s="28">
        <v>5.44</v>
      </c>
      <c r="F21" s="28"/>
      <c r="G21" s="17"/>
    </row>
    <row r="22" spans="1:7" ht="31.5" customHeight="1">
      <c r="A22" s="14"/>
      <c r="B22" s="118" t="s">
        <v>112</v>
      </c>
      <c r="C22" s="118"/>
      <c r="D22" s="118"/>
      <c r="E22" s="118"/>
      <c r="F22" s="118"/>
      <c r="G22" s="9"/>
    </row>
  </sheetData>
  <sheetProtection/>
  <mergeCells count="10">
    <mergeCell ref="A1:B1"/>
    <mergeCell ref="B2:G2"/>
    <mergeCell ref="B3:E3"/>
    <mergeCell ref="F3:G3"/>
    <mergeCell ref="B4:C4"/>
    <mergeCell ref="B22:F22"/>
    <mergeCell ref="D4:D5"/>
    <mergeCell ref="E4:E5"/>
    <mergeCell ref="F4:F5"/>
    <mergeCell ref="G4:G5"/>
  </mergeCells>
  <printOptions/>
  <pageMargins left="0.71" right="0.71" top="0.75" bottom="0.75" header="0.51" footer="0.51"/>
  <pageSetup fitToHeight="1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19" t="s">
        <v>113</v>
      </c>
      <c r="B1" s="120"/>
    </row>
    <row r="2" spans="1:4" ht="36.75" customHeight="1">
      <c r="A2" s="13"/>
      <c r="B2" s="89" t="s">
        <v>11</v>
      </c>
      <c r="C2" s="89"/>
      <c r="D2" s="89"/>
    </row>
    <row r="3" spans="2:4" s="12" customFormat="1" ht="23.25" customHeight="1">
      <c r="B3" s="127" t="s">
        <v>18</v>
      </c>
      <c r="C3" s="128"/>
      <c r="D3" s="20" t="s">
        <v>107</v>
      </c>
    </row>
    <row r="4" spans="2:4" s="11" customFormat="1" ht="27" customHeight="1">
      <c r="B4" s="123" t="s">
        <v>114</v>
      </c>
      <c r="C4" s="124"/>
      <c r="D4" s="125" t="s">
        <v>115</v>
      </c>
    </row>
    <row r="5" spans="2:4" s="11" customFormat="1" ht="24.75" customHeight="1">
      <c r="B5" s="16" t="s">
        <v>110</v>
      </c>
      <c r="C5" s="16" t="s">
        <v>111</v>
      </c>
      <c r="D5" s="126"/>
    </row>
    <row r="6" spans="2:4" s="12" customFormat="1" ht="24.75" customHeight="1">
      <c r="B6" s="17" t="s">
        <v>86</v>
      </c>
      <c r="C6" s="17"/>
      <c r="D6" s="21">
        <f>D7+D12+D22+D29</f>
        <v>193.1173</v>
      </c>
    </row>
    <row r="7" spans="2:4" s="12" customFormat="1" ht="24.75" customHeight="1">
      <c r="B7" s="22" t="s">
        <v>116</v>
      </c>
      <c r="C7" s="22" t="s">
        <v>117</v>
      </c>
      <c r="D7" s="23">
        <v>10.351</v>
      </c>
    </row>
    <row r="8" spans="2:4" s="12" customFormat="1" ht="24.75" customHeight="1">
      <c r="B8" s="22" t="s">
        <v>118</v>
      </c>
      <c r="C8" s="22" t="s">
        <v>119</v>
      </c>
      <c r="D8" s="23">
        <v>9.171</v>
      </c>
    </row>
    <row r="9" spans="2:4" s="12" customFormat="1" ht="24.75" customHeight="1">
      <c r="B9" s="22" t="s">
        <v>120</v>
      </c>
      <c r="C9" s="22" t="s">
        <v>121</v>
      </c>
      <c r="D9" s="23">
        <v>0.06</v>
      </c>
    </row>
    <row r="10" spans="2:4" s="12" customFormat="1" ht="24.75" customHeight="1">
      <c r="B10" s="22" t="s">
        <v>122</v>
      </c>
      <c r="C10" s="22" t="s">
        <v>123</v>
      </c>
      <c r="D10" s="23">
        <v>0.02</v>
      </c>
    </row>
    <row r="11" spans="2:4" s="12" customFormat="1" ht="24.75" customHeight="1">
      <c r="B11" s="22" t="s">
        <v>124</v>
      </c>
      <c r="C11" s="22" t="s">
        <v>125</v>
      </c>
      <c r="D11" s="23">
        <v>1.1</v>
      </c>
    </row>
    <row r="12" spans="2:4" s="12" customFormat="1" ht="24.75" customHeight="1">
      <c r="B12" s="22" t="s">
        <v>126</v>
      </c>
      <c r="C12" s="22" t="s">
        <v>127</v>
      </c>
      <c r="D12" s="23">
        <v>165.897768</v>
      </c>
    </row>
    <row r="13" spans="2:4" s="12" customFormat="1" ht="24.75" customHeight="1">
      <c r="B13" s="22" t="s">
        <v>128</v>
      </c>
      <c r="C13" s="22" t="s">
        <v>129</v>
      </c>
      <c r="D13" s="23">
        <v>14.353200000000001</v>
      </c>
    </row>
    <row r="14" spans="2:4" s="12" customFormat="1" ht="24.75" customHeight="1">
      <c r="B14" s="22" t="s">
        <v>130</v>
      </c>
      <c r="C14" s="22" t="s">
        <v>131</v>
      </c>
      <c r="D14" s="23">
        <v>15.978</v>
      </c>
    </row>
    <row r="15" spans="2:4" s="12" customFormat="1" ht="24.75" customHeight="1">
      <c r="B15" s="22" t="s">
        <v>132</v>
      </c>
      <c r="C15" s="22" t="s">
        <v>133</v>
      </c>
      <c r="D15" s="23">
        <v>5.538</v>
      </c>
    </row>
    <row r="16" spans="2:4" s="12" customFormat="1" ht="24.75" customHeight="1">
      <c r="B16" s="22" t="s">
        <v>134</v>
      </c>
      <c r="C16" s="22" t="s">
        <v>135</v>
      </c>
      <c r="D16" s="23">
        <v>7.58</v>
      </c>
    </row>
    <row r="17" spans="2:4" s="12" customFormat="1" ht="24.75" customHeight="1">
      <c r="B17" s="22" t="s">
        <v>136</v>
      </c>
      <c r="C17" s="22" t="s">
        <v>137</v>
      </c>
      <c r="D17" s="23">
        <v>3.02976</v>
      </c>
    </row>
    <row r="18" spans="2:4" s="12" customFormat="1" ht="24.75" customHeight="1">
      <c r="B18" s="22" t="s">
        <v>138</v>
      </c>
      <c r="C18" s="22" t="s">
        <v>139</v>
      </c>
      <c r="D18" s="23">
        <v>5.43984</v>
      </c>
    </row>
    <row r="19" spans="2:4" s="12" customFormat="1" ht="24.75" customHeight="1">
      <c r="B19" s="22" t="s">
        <v>140</v>
      </c>
      <c r="C19" s="22" t="s">
        <v>141</v>
      </c>
      <c r="D19" s="23">
        <v>2.000768</v>
      </c>
    </row>
    <row r="20" spans="2:4" s="12" customFormat="1" ht="24.75" customHeight="1">
      <c r="B20" s="22" t="s">
        <v>142</v>
      </c>
      <c r="C20" s="22" t="s">
        <v>143</v>
      </c>
      <c r="D20" s="23">
        <v>31.376400000000004</v>
      </c>
    </row>
    <row r="21" spans="2:4" s="12" customFormat="1" ht="24.75" customHeight="1">
      <c r="B21" s="22" t="s">
        <v>144</v>
      </c>
      <c r="C21" s="22" t="s">
        <v>145</v>
      </c>
      <c r="D21" s="23">
        <v>80.60740000000001</v>
      </c>
    </row>
    <row r="22" spans="2:4" s="12" customFormat="1" ht="24.75" customHeight="1">
      <c r="B22" s="22" t="s">
        <v>146</v>
      </c>
      <c r="C22" s="22" t="s">
        <v>147</v>
      </c>
      <c r="D22" s="23">
        <v>16.368532000000002</v>
      </c>
    </row>
    <row r="23" spans="2:4" s="12" customFormat="1" ht="24.75" customHeight="1">
      <c r="B23" s="22" t="s">
        <v>148</v>
      </c>
      <c r="C23" s="22" t="s">
        <v>149</v>
      </c>
      <c r="D23" s="23">
        <v>1.75</v>
      </c>
    </row>
    <row r="24" spans="2:4" s="12" customFormat="1" ht="24.75" customHeight="1">
      <c r="B24" s="22" t="s">
        <v>150</v>
      </c>
      <c r="C24" s="22" t="s">
        <v>151</v>
      </c>
      <c r="D24" s="23">
        <v>0.3</v>
      </c>
    </row>
    <row r="25" spans="2:4" s="12" customFormat="1" ht="24.75" customHeight="1">
      <c r="B25" s="22" t="s">
        <v>152</v>
      </c>
      <c r="C25" s="22" t="s">
        <v>153</v>
      </c>
      <c r="D25" s="23">
        <v>1.571532</v>
      </c>
    </row>
    <row r="26" spans="2:4" s="12" customFormat="1" ht="24.75" customHeight="1">
      <c r="B26" s="22" t="s">
        <v>154</v>
      </c>
      <c r="C26" s="22" t="s">
        <v>155</v>
      </c>
      <c r="D26" s="23">
        <v>4.58883</v>
      </c>
    </row>
    <row r="27" spans="2:4" s="12" customFormat="1" ht="24.75" customHeight="1">
      <c r="B27" s="22" t="s">
        <v>156</v>
      </c>
      <c r="C27" s="22" t="s">
        <v>157</v>
      </c>
      <c r="D27" s="23">
        <v>3.657</v>
      </c>
    </row>
    <row r="28" spans="2:4" s="12" customFormat="1" ht="24.75" customHeight="1">
      <c r="B28" s="22" t="s">
        <v>158</v>
      </c>
      <c r="C28" s="22" t="s">
        <v>159</v>
      </c>
      <c r="D28" s="23">
        <v>4.50117</v>
      </c>
    </row>
    <row r="29" spans="2:4" s="12" customFormat="1" ht="24.75" customHeight="1">
      <c r="B29" s="22" t="s">
        <v>160</v>
      </c>
      <c r="C29" s="22" t="s">
        <v>161</v>
      </c>
      <c r="D29" s="23">
        <v>0.5</v>
      </c>
    </row>
    <row r="30" spans="2:4" s="12" customFormat="1" ht="24.75" customHeight="1">
      <c r="B30" s="22" t="s">
        <v>162</v>
      </c>
      <c r="C30" s="22" t="s">
        <v>163</v>
      </c>
      <c r="D30" s="23">
        <v>0.5</v>
      </c>
    </row>
    <row r="31" spans="2:6" ht="25.5" customHeight="1">
      <c r="B31" s="118" t="s">
        <v>112</v>
      </c>
      <c r="C31" s="118"/>
      <c r="D31" s="118"/>
      <c r="E31" s="118"/>
      <c r="F31" s="118"/>
    </row>
  </sheetData>
  <sheetProtection/>
  <mergeCells count="6">
    <mergeCell ref="A1:B1"/>
    <mergeCell ref="B2:D2"/>
    <mergeCell ref="B3:C3"/>
    <mergeCell ref="B4:C4"/>
    <mergeCell ref="B31:F31"/>
    <mergeCell ref="D4:D5"/>
  </mergeCells>
  <printOptions/>
  <pageMargins left="0.71" right="0.71" top="0.75" bottom="0.75" header="0.51" footer="0.51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C8" sqref="C8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19" t="s">
        <v>164</v>
      </c>
      <c r="B1" s="120"/>
    </row>
    <row r="2" spans="1:7" ht="30" customHeight="1">
      <c r="A2" s="89" t="s">
        <v>13</v>
      </c>
      <c r="B2" s="89"/>
      <c r="C2" s="89"/>
      <c r="D2" s="89"/>
      <c r="E2" s="89"/>
      <c r="F2" s="89"/>
      <c r="G2" s="13"/>
    </row>
    <row r="3" spans="1:7" ht="19.5" customHeight="1">
      <c r="A3" s="121" t="s">
        <v>18</v>
      </c>
      <c r="B3" s="121"/>
      <c r="C3" s="121"/>
      <c r="D3" s="121"/>
      <c r="E3" s="14"/>
      <c r="F3" s="15" t="s">
        <v>107</v>
      </c>
      <c r="G3" s="13"/>
    </row>
    <row r="4" spans="1:6" s="11" customFormat="1" ht="24.75" customHeight="1">
      <c r="A4" s="123" t="s">
        <v>108</v>
      </c>
      <c r="B4" s="124"/>
      <c r="C4" s="125" t="s">
        <v>86</v>
      </c>
      <c r="D4" s="125" t="s">
        <v>96</v>
      </c>
      <c r="E4" s="125" t="s">
        <v>97</v>
      </c>
      <c r="F4" s="125" t="s">
        <v>109</v>
      </c>
    </row>
    <row r="5" spans="1:6" s="11" customFormat="1" ht="24.75" customHeight="1">
      <c r="A5" s="16" t="s">
        <v>110</v>
      </c>
      <c r="B5" s="16" t="s">
        <v>111</v>
      </c>
      <c r="C5" s="126"/>
      <c r="D5" s="126"/>
      <c r="E5" s="126"/>
      <c r="F5" s="126"/>
    </row>
    <row r="6" spans="1:6" s="12" customFormat="1" ht="24.75" customHeight="1">
      <c r="A6" s="17" t="s">
        <v>86</v>
      </c>
      <c r="B6" s="17"/>
      <c r="C6" s="18">
        <v>50</v>
      </c>
      <c r="D6" s="19"/>
      <c r="E6" s="18">
        <v>50</v>
      </c>
      <c r="F6" s="17"/>
    </row>
    <row r="7" spans="1:6" s="12" customFormat="1" ht="24.75" customHeight="1">
      <c r="A7" s="17" t="s">
        <v>165</v>
      </c>
      <c r="B7" s="17" t="s">
        <v>62</v>
      </c>
      <c r="C7" s="18">
        <v>50</v>
      </c>
      <c r="D7" s="19"/>
      <c r="E7" s="18">
        <v>50</v>
      </c>
      <c r="F7" s="17"/>
    </row>
    <row r="8" spans="1:6" s="12" customFormat="1" ht="24.75" customHeight="1">
      <c r="A8" s="17" t="s">
        <v>166</v>
      </c>
      <c r="B8" s="17" t="s">
        <v>167</v>
      </c>
      <c r="C8" s="18">
        <v>50</v>
      </c>
      <c r="D8" s="19"/>
      <c r="E8" s="18">
        <v>50</v>
      </c>
      <c r="F8" s="17"/>
    </row>
    <row r="9" spans="1:7" ht="27.75" customHeight="1">
      <c r="A9" s="118" t="s">
        <v>168</v>
      </c>
      <c r="B9" s="118"/>
      <c r="C9" s="118"/>
      <c r="D9" s="118"/>
      <c r="E9" s="118"/>
      <c r="F9" s="9"/>
      <c r="G9" s="14"/>
    </row>
  </sheetData>
  <sheetProtection/>
  <mergeCells count="9">
    <mergeCell ref="A1:B1"/>
    <mergeCell ref="A2:F2"/>
    <mergeCell ref="A3:D3"/>
    <mergeCell ref="A4:B4"/>
    <mergeCell ref="A9:E9"/>
    <mergeCell ref="C4:C5"/>
    <mergeCell ref="D4:D5"/>
    <mergeCell ref="E4:E5"/>
    <mergeCell ref="F4:F5"/>
  </mergeCells>
  <printOptions/>
  <pageMargins left="0.71" right="0.71" top="0.75" bottom="0.7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169</v>
      </c>
    </row>
    <row r="2" spans="1:3" ht="36.75" customHeight="1">
      <c r="A2" s="129" t="s">
        <v>170</v>
      </c>
      <c r="B2" s="129"/>
      <c r="C2" s="129"/>
    </row>
    <row r="3" spans="1:3" ht="38.25" customHeight="1">
      <c r="A3" s="121" t="s">
        <v>18</v>
      </c>
      <c r="B3" s="130"/>
      <c r="C3" s="5" t="s">
        <v>19</v>
      </c>
    </row>
    <row r="4" spans="1:3" ht="35.25" customHeight="1">
      <c r="A4" s="131" t="s">
        <v>171</v>
      </c>
      <c r="B4" s="131"/>
      <c r="C4" s="6" t="s">
        <v>172</v>
      </c>
    </row>
    <row r="5" spans="1:3" ht="35.25" customHeight="1">
      <c r="A5" s="132" t="s">
        <v>86</v>
      </c>
      <c r="B5" s="132"/>
      <c r="C5" s="7">
        <v>0.3</v>
      </c>
    </row>
    <row r="6" spans="1:3" ht="35.25" customHeight="1">
      <c r="A6" s="133" t="s">
        <v>173</v>
      </c>
      <c r="B6" s="133"/>
      <c r="C6" s="8"/>
    </row>
    <row r="7" spans="1:3" ht="35.25" customHeight="1">
      <c r="A7" s="133" t="s">
        <v>174</v>
      </c>
      <c r="B7" s="133"/>
      <c r="C7" s="8">
        <v>0.3</v>
      </c>
    </row>
    <row r="8" spans="1:3" ht="35.25" customHeight="1">
      <c r="A8" s="133" t="s">
        <v>175</v>
      </c>
      <c r="B8" s="133"/>
      <c r="C8" s="8"/>
    </row>
    <row r="9" spans="1:3" ht="35.25" customHeight="1">
      <c r="A9" s="133" t="s">
        <v>176</v>
      </c>
      <c r="B9" s="133"/>
      <c r="C9" s="8"/>
    </row>
    <row r="10" spans="1:3" ht="35.25" customHeight="1">
      <c r="A10" s="133" t="s">
        <v>177</v>
      </c>
      <c r="B10" s="133"/>
      <c r="C10" s="8"/>
    </row>
    <row r="11" spans="1:3" ht="22.5" customHeight="1">
      <c r="A11" s="118" t="s">
        <v>178</v>
      </c>
      <c r="B11" s="118"/>
      <c r="C11" s="118"/>
    </row>
    <row r="12" ht="20.25">
      <c r="C12" s="10"/>
    </row>
  </sheetData>
  <sheetProtection/>
  <mergeCells count="10">
    <mergeCell ref="A8:B8"/>
    <mergeCell ref="A9:B9"/>
    <mergeCell ref="A10:B10"/>
    <mergeCell ref="A11:C11"/>
    <mergeCell ref="A2:C2"/>
    <mergeCell ref="A3:B3"/>
    <mergeCell ref="A4:B4"/>
    <mergeCell ref="A5:B5"/>
    <mergeCell ref="A6:B6"/>
    <mergeCell ref="A7:B7"/>
  </mergeCells>
  <printOptions horizontalCentered="1"/>
  <pageMargins left="0.98" right="0.98" top="1.06" bottom="1.06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2018-01-29T08:05:58Z</cp:lastPrinted>
  <dcterms:created xsi:type="dcterms:W3CDTF">2017-03-13T02:32:38Z</dcterms:created>
  <dcterms:modified xsi:type="dcterms:W3CDTF">2018-02-14T03:17:08Z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