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tabRatio="938" firstSheet="3" activeTab="7"/>
  </bookViews>
  <sheets>
    <sheet name="目录" sheetId="1" r:id="rId1"/>
    <sheet name="收支决算总表" sheetId="2" r:id="rId2"/>
    <sheet name="收入决算总表（分单位）" sheetId="3" r:id="rId3"/>
    <sheet name="收入决算总表 (分科目)" sheetId="4" r:id="rId4"/>
    <sheet name="支出决算总表（分单位）" sheetId="5" r:id="rId5"/>
    <sheet name="支出决算总表 (分科目)" sheetId="6" r:id="rId6"/>
    <sheet name="财政拨款收支决算表" sheetId="7" r:id="rId7"/>
    <sheet name="一般公共预算支出决算表" sheetId="8" r:id="rId8"/>
    <sheet name="一般公共预算基本支出决算表" sheetId="9" r:id="rId9"/>
    <sheet name="政府性基金支出决算表" sheetId="10" r:id="rId10"/>
    <sheet name="“三公”经费决算表 " sheetId="11" r:id="rId11"/>
  </sheets>
  <definedNames/>
  <calcPr fullCalcOnLoad="1"/>
</workbook>
</file>

<file path=xl/sharedStrings.xml><?xml version="1.0" encoding="utf-8"?>
<sst xmlns="http://schemas.openxmlformats.org/spreadsheetml/2006/main" count="497" uniqueCount="291">
  <si>
    <t>表01</t>
  </si>
  <si>
    <t>收入决算总表（分单位）</t>
  </si>
  <si>
    <t>表02-1</t>
  </si>
  <si>
    <t>收入决算总表（分科目）</t>
  </si>
  <si>
    <t>表02-2</t>
  </si>
  <si>
    <t>支出决算总表（分单位）</t>
  </si>
  <si>
    <t>表03-1</t>
  </si>
  <si>
    <t>支出决算总表（分科目）</t>
  </si>
  <si>
    <t>表03-2</t>
  </si>
  <si>
    <t>财政拨款收支决算表</t>
  </si>
  <si>
    <t>表04</t>
  </si>
  <si>
    <t>一般公共预算支出决算表</t>
  </si>
  <si>
    <t>表05</t>
  </si>
  <si>
    <t>一般公共预算基本支出决算表</t>
  </si>
  <si>
    <t>表06</t>
  </si>
  <si>
    <t>政府性基金支出决算表</t>
  </si>
  <si>
    <t>表07</t>
  </si>
  <si>
    <t>“三公”经费决算表</t>
  </si>
  <si>
    <t>表08</t>
  </si>
  <si>
    <t xml:space="preserve">部门名称： </t>
  </si>
  <si>
    <t>收                         入</t>
  </si>
  <si>
    <t>支                    出</t>
  </si>
  <si>
    <t>项                 目</t>
  </si>
  <si>
    <t>项                        目</t>
  </si>
  <si>
    <t>一、一般公共服务支出</t>
  </si>
  <si>
    <t>二、外交支出</t>
  </si>
  <si>
    <t xml:space="preserve">    政府性基金预算</t>
  </si>
  <si>
    <t>三、国防支出</t>
  </si>
  <si>
    <t>四、公共安全支出</t>
  </si>
  <si>
    <t>五、教育支出</t>
  </si>
  <si>
    <t>四、经营收入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</si>
  <si>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</si>
  <si>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</si>
  <si>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</si>
  <si>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</si>
  <si>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</si>
  <si>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</si>
  <si>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</si>
  <si>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</si>
  <si>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</si>
  <si>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</si>
  <si>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</si>
  <si>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</si>
  <si>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</si>
  <si>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</si>
  <si>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</si>
  <si>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</si>
  <si>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</si>
  <si>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</si>
  <si>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</si>
  <si>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</si>
  <si>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二十三、结余分配</t>
  </si>
  <si>
    <t xml:space="preserve">        交纳所得税</t>
  </si>
  <si>
    <t xml:space="preserve">      基本支出结转</t>
  </si>
  <si>
    <t xml:space="preserve">        提取职工福利基金</t>
  </si>
  <si>
    <t xml:space="preserve">      项目支出结转和结余</t>
  </si>
  <si>
    <t xml:space="preserve">        转入事业基金</t>
  </si>
  <si>
    <t xml:space="preserve">      经营结余</t>
  </si>
  <si>
    <t xml:space="preserve">        其他</t>
  </si>
  <si>
    <t>二十四、年末结转和结余</t>
  </si>
  <si>
    <t xml:space="preserve">        基本支出结转</t>
  </si>
  <si>
    <t xml:space="preserve">        项目支出结转和结余</t>
  </si>
  <si>
    <t xml:space="preserve">        经营结余</t>
  </si>
  <si>
    <t>收  入  总  计</t>
  </si>
  <si>
    <t>支  出  总  计</t>
  </si>
  <si>
    <t>单位名称</t>
  </si>
  <si>
    <t>总   计</t>
  </si>
  <si>
    <t>上年结转</t>
  </si>
  <si>
    <t>财政拨款</t>
  </si>
  <si>
    <t>经营收入</t>
  </si>
  <si>
    <t>其他收入</t>
  </si>
  <si>
    <t>用事业基金弥补收支差额</t>
  </si>
  <si>
    <t>合计</t>
  </si>
  <si>
    <t>一般公共预算</t>
  </si>
  <si>
    <t>政府性基金预算</t>
  </si>
  <si>
    <t>**</t>
  </si>
  <si>
    <t>科目编码</t>
  </si>
  <si>
    <t>科目名称</t>
  </si>
  <si>
    <t>基本支出</t>
  </si>
  <si>
    <t>项目支出</t>
  </si>
  <si>
    <t>事业单位经营支出</t>
  </si>
  <si>
    <t>对附属单位补助支出</t>
  </si>
  <si>
    <t>上缴上级支出</t>
  </si>
  <si>
    <t>人员支出</t>
  </si>
  <si>
    <t>日常公用支出</t>
  </si>
  <si>
    <t>收                   入</t>
  </si>
  <si>
    <t>项                  目</t>
  </si>
  <si>
    <t>（一）一般公共预算拨款</t>
  </si>
  <si>
    <t>（二）政府性基金预算拨款</t>
  </si>
  <si>
    <t>二、上年结转</t>
  </si>
  <si>
    <t>二十四、结转下年</t>
  </si>
  <si>
    <t>收入总计</t>
  </si>
  <si>
    <t>支出总计</t>
  </si>
  <si>
    <t>合  计</t>
  </si>
  <si>
    <t>备  注</t>
  </si>
  <si>
    <t>人员经费</t>
  </si>
  <si>
    <t>公用经费</t>
  </si>
  <si>
    <t>工资福利支出</t>
  </si>
  <si>
    <t>商品和服务支出</t>
  </si>
  <si>
    <t>对个人和家庭的补助</t>
  </si>
  <si>
    <t>年初结余和结转</t>
  </si>
  <si>
    <t>本年收入</t>
  </si>
  <si>
    <t>本年支出</t>
  </si>
  <si>
    <t>年末结余结转</t>
  </si>
  <si>
    <t>小 计</t>
  </si>
  <si>
    <t>其他支出</t>
  </si>
  <si>
    <t>项  目</t>
  </si>
  <si>
    <t>预算数</t>
  </si>
  <si>
    <t>执行数</t>
  </si>
  <si>
    <t>（二）相关统计数</t>
  </si>
  <si>
    <t>—</t>
  </si>
  <si>
    <t>“三公”经费支出</t>
  </si>
  <si>
    <t xml:space="preserve">  1．因公出国（境）团组数（个）</t>
  </si>
  <si>
    <t>（一）支出合计</t>
  </si>
  <si>
    <t xml:space="preserve">  2．因公出国（境）人次数（人）</t>
  </si>
  <si>
    <t xml:space="preserve">  1．因公出国（境）费</t>
  </si>
  <si>
    <t xml:space="preserve">  3．公务用车购置数（辆）</t>
  </si>
  <si>
    <t xml:space="preserve">  2．公务用车购置及运行维护费</t>
  </si>
  <si>
    <t xml:space="preserve">  4．公务用车保有量（辆）</t>
  </si>
  <si>
    <t xml:space="preserve">    （1）公务用车购置费</t>
  </si>
  <si>
    <t xml:space="preserve">  5．国内公务接待批次（个）</t>
  </si>
  <si>
    <t xml:space="preserve">    （2）公务用车运行维护费</t>
  </si>
  <si>
    <t xml:space="preserve">       其中：外事接待批次（个）</t>
  </si>
  <si>
    <t xml:space="preserve">  3．公务接待费</t>
  </si>
  <si>
    <t xml:space="preserve">  6．国内公务接待人次（人）</t>
  </si>
  <si>
    <t xml:space="preserve">    （1）国内接待费</t>
  </si>
  <si>
    <t xml:space="preserve">       其中：外事接待人次（人）</t>
  </si>
  <si>
    <t xml:space="preserve">         其中：外事接待费</t>
  </si>
  <si>
    <t xml:space="preserve">  7．国（境）外公务接待批次（个）</t>
  </si>
  <si>
    <t xml:space="preserve">    （2）国（境）外接待费</t>
  </si>
  <si>
    <t xml:space="preserve">  8．国（境）外公务接待人次（人）</t>
  </si>
  <si>
    <t>表01</t>
  </si>
  <si>
    <t>收支决算总表</t>
  </si>
  <si>
    <t>专户收入（教育）</t>
  </si>
  <si>
    <t>事业收入（不含专户资金）</t>
  </si>
  <si>
    <t>备注：一般公共预算=一般预算+省市专款（一般预算科目）；政府性基金预算=基金预算+省市专款（基金预算科目）；</t>
  </si>
  <si>
    <t>一、本年收入（见备注）</t>
  </si>
  <si>
    <t>2017年度部门决算报表（公开表式）</t>
  </si>
  <si>
    <t>2017年度部门收入决算总表</t>
  </si>
  <si>
    <t>2017年度部门支出决算总表</t>
  </si>
  <si>
    <t>2017年度部门财政拨款收支决算表</t>
  </si>
  <si>
    <t>2017年度部门一般公共预算支出决算表</t>
  </si>
  <si>
    <t>2017年度部门政府性基金支出决算表</t>
  </si>
  <si>
    <t>2017年度一般公共预算“三公”经费决算表</t>
  </si>
  <si>
    <t>一、财政拨款（见备注）</t>
  </si>
  <si>
    <t xml:space="preserve">    一般公共预算</t>
  </si>
  <si>
    <t>二、专户资金（教育）</t>
  </si>
  <si>
    <t>三、事业收入（不含专户资金）</t>
  </si>
  <si>
    <t>五、其他收入(见备注）</t>
  </si>
  <si>
    <t>六、用事业基金弥补收支差额</t>
  </si>
  <si>
    <t>七、年初结转和结余</t>
  </si>
  <si>
    <t xml:space="preserve"> 2017年度部门收支决算总表</t>
  </si>
  <si>
    <t>2017年度部门一般公共预算基本支出决算表</t>
  </si>
  <si>
    <t>公开06表</t>
  </si>
  <si>
    <t>编制单位：杭州市西湖区民政局汇总</t>
  </si>
  <si>
    <t>金额单位：元</t>
  </si>
  <si>
    <t/>
  </si>
  <si>
    <t>金额</t>
  </si>
  <si>
    <t>基本工资</t>
  </si>
  <si>
    <t>办公费</t>
  </si>
  <si>
    <t>津贴补贴</t>
  </si>
  <si>
    <t>印刷费</t>
  </si>
  <si>
    <t>奖金</t>
  </si>
  <si>
    <t>咨询费</t>
  </si>
  <si>
    <t>其他社会保障缴费</t>
  </si>
  <si>
    <t>手续费</t>
  </si>
  <si>
    <t>伙食补助费</t>
  </si>
  <si>
    <t>水费</t>
  </si>
  <si>
    <t>绩效工资</t>
  </si>
  <si>
    <t>电费</t>
  </si>
  <si>
    <t>机关事业单位基本养老保险缴费</t>
  </si>
  <si>
    <t>邮电费</t>
  </si>
  <si>
    <t>职业年金缴费</t>
  </si>
  <si>
    <t>取暖费</t>
  </si>
  <si>
    <t>其他工资福利支出</t>
  </si>
  <si>
    <t>物业管理费</t>
  </si>
  <si>
    <t>差旅费</t>
  </si>
  <si>
    <t>离休费</t>
  </si>
  <si>
    <t>因公出国（境）费用</t>
  </si>
  <si>
    <t>退休费</t>
  </si>
  <si>
    <t>维修(护)费</t>
  </si>
  <si>
    <t>退职（役）费</t>
  </si>
  <si>
    <t>租赁费</t>
  </si>
  <si>
    <t>抚恤金</t>
  </si>
  <si>
    <t>会议费</t>
  </si>
  <si>
    <t>生活补助</t>
  </si>
  <si>
    <t>培训费</t>
  </si>
  <si>
    <t>救济费</t>
  </si>
  <si>
    <t>公务接待费</t>
  </si>
  <si>
    <t>医疗费</t>
  </si>
  <si>
    <t>专用材料费</t>
  </si>
  <si>
    <t>助学金</t>
  </si>
  <si>
    <t>被装购置费</t>
  </si>
  <si>
    <t>奖励金</t>
  </si>
  <si>
    <t>专用燃料费</t>
  </si>
  <si>
    <t>生产补贴</t>
  </si>
  <si>
    <t>劳务费</t>
  </si>
  <si>
    <t>住房公积金</t>
  </si>
  <si>
    <t>委托业务费</t>
  </si>
  <si>
    <t>提租补贴</t>
  </si>
  <si>
    <t>工会经费</t>
  </si>
  <si>
    <t>购房补贴</t>
  </si>
  <si>
    <t>福利费</t>
  </si>
  <si>
    <t>采暖补贴</t>
  </si>
  <si>
    <t>公务用车运行维护费</t>
  </si>
  <si>
    <t>物业服务补贴</t>
  </si>
  <si>
    <t>其他交通费用</t>
  </si>
  <si>
    <t>其他对个人和家庭的补助支出</t>
  </si>
  <si>
    <t>税金及附加费用</t>
  </si>
  <si>
    <t>其他商品和服务支出</t>
  </si>
  <si>
    <t>对企事业单位的补贴</t>
  </si>
  <si>
    <t>企业政策性补贴</t>
  </si>
  <si>
    <t>事业单位补贴</t>
  </si>
  <si>
    <t>财政贴息</t>
  </si>
  <si>
    <t>其他对企事业单位的补贴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</si>
  <si>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</si>
  <si>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</si>
  <si>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</si>
  <si>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</si>
  <si>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</si>
  <si>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</si>
  <si>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</si>
  <si>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</si>
  <si>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</si>
  <si>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</si>
  <si>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</si>
  <si>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</si>
  <si>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</si>
  <si>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</si>
  <si>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</si>
  <si>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合计</t>
  </si>
  <si>
    <t>单位：元</t>
  </si>
  <si>
    <t>杭州市西湖区城市管理局(本级)</t>
  </si>
  <si>
    <t>杭州市西湖区城市管理局(本级)</t>
  </si>
  <si>
    <t>杭州市西湖区城市管理监管中心</t>
  </si>
  <si>
    <t>杭州市西湖区城市管理监管中心</t>
  </si>
  <si>
    <t>杭州市西湖区市政园林管理所</t>
  </si>
  <si>
    <t>杭州市西湖区市政园林管理所</t>
  </si>
  <si>
    <t>杭州西湖区道路停车收费监管中心</t>
  </si>
  <si>
    <t>杭州西湖区道路停车收费监管中心</t>
  </si>
  <si>
    <t>杭州市西湖区环卫汽车场</t>
  </si>
  <si>
    <t>杭州市西湖区环卫汽车场</t>
  </si>
  <si>
    <t>杭州市西湖区古荡环境卫生管理所</t>
  </si>
  <si>
    <t>杭州市西湖区古荡环境卫生管理所</t>
  </si>
  <si>
    <t>杭州市西湖区灵隐环境卫生管理所</t>
  </si>
  <si>
    <t>杭州市西湖区灵隐环境卫生管理所</t>
  </si>
  <si>
    <t>杭州市西湖区西溪环境卫生管理所</t>
  </si>
  <si>
    <t>杭州市西湖区西溪环境卫生管理所</t>
  </si>
  <si>
    <t>杭州市西湖区翠苑环境卫生管理所</t>
  </si>
  <si>
    <t>杭州市西湖区翠苑环境卫生管理所</t>
  </si>
  <si>
    <t>杭州市西湖区文新环境卫生管理所</t>
  </si>
  <si>
    <t>杭州市西湖区文新环境卫生管理所</t>
  </si>
  <si>
    <t>杭州市西湖区环卫服务中心</t>
  </si>
  <si>
    <t>杭州市西湖区环卫服务中心</t>
  </si>
  <si>
    <t>杭州市西湖区综合行政执法大队</t>
  </si>
  <si>
    <t>杭州市西湖区综合行政执法大队</t>
  </si>
  <si>
    <t>部门名称： 西湖区城市管理局</t>
  </si>
  <si>
    <t>部门名称： 西湖区城市管理局</t>
  </si>
  <si>
    <t>社会保障和就业支出</t>
  </si>
  <si>
    <t>行政事业单位离退休</t>
  </si>
  <si>
    <t xml:space="preserve">  事业单位离退休</t>
  </si>
  <si>
    <t xml:space="preserve">  未归口管理的行政单位离退休</t>
  </si>
  <si>
    <t xml:space="preserve">  机关事业单位基本养老保险缴费支出★</t>
  </si>
  <si>
    <t xml:space="preserve">  机关事业单位职业年金缴费支出★</t>
  </si>
  <si>
    <t>医疗卫生与计划生育支出</t>
  </si>
  <si>
    <t>行政事业单位医疗★</t>
  </si>
  <si>
    <t xml:space="preserve">  行政单位医疗★</t>
  </si>
  <si>
    <t xml:space="preserve">  事业单位医疗★</t>
  </si>
  <si>
    <t>城乡社区支出</t>
  </si>
  <si>
    <t>城乡社区管理事务</t>
  </si>
  <si>
    <t xml:space="preserve">  行政运行</t>
  </si>
  <si>
    <t xml:space="preserve">  一般行政管理事务</t>
  </si>
  <si>
    <t xml:space="preserve">  城管执法</t>
  </si>
  <si>
    <t xml:space="preserve">  市政公用行业市场监管</t>
  </si>
  <si>
    <t>城乡社区环境卫生</t>
  </si>
  <si>
    <t xml:space="preserve">  城乡社区环境卫生</t>
  </si>
  <si>
    <t>国有土地使用权出让收入及对应专项债务收入安排的支出</t>
  </si>
  <si>
    <t xml:space="preserve">  城市建设支出</t>
  </si>
  <si>
    <t>其他城乡社区支出</t>
  </si>
  <si>
    <t xml:space="preserve">  其他城乡社区支出</t>
  </si>
  <si>
    <t>农林水支出</t>
  </si>
  <si>
    <t>水利</t>
  </si>
  <si>
    <t xml:space="preserve">  水利工程建设</t>
  </si>
  <si>
    <t xml:space="preserve">  其他水利支出</t>
  </si>
  <si>
    <t>无</t>
  </si>
  <si>
    <t>部门名称： 西湖区城市管理局</t>
  </si>
  <si>
    <t>西湖区城市管理局</t>
  </si>
  <si>
    <t>部门名称：西湖区城市管理局</t>
  </si>
  <si>
    <t>部门名称： 西湖区城市管理局</t>
  </si>
  <si>
    <t>备注：一般公共预算=一般预算+省市专款（一般预算科目）；政府性基金预算=基金预算+省市专款（基金预算科目）；其他收入=省市转拨+其他转拨+非税资金+….</t>
  </si>
  <si>
    <t>决算数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</si>
</sst>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0_ "/>
  </numFmts>
  <fonts count="39">
    <font>
      <sz val="11"/>
      <color indexed="8"/>
      <name val="宋体"/>
      <family val="0"/>
    </font>
    <font>
      <sz val="9"/>
      <color indexed="8"/>
      <name val="宋体"/>
      <family val="0"/>
    </font>
    <font>
      <sz val="20"/>
      <color indexed="8"/>
      <name val="方正小标宋简体"/>
      <family val="0"/>
    </font>
    <font>
      <sz val="10"/>
      <color indexed="8"/>
      <name val="宋体"/>
      <family val="0"/>
    </font>
    <font>
      <sz val="10"/>
      <color indexed="8"/>
      <name val="方正书宋_GBK"/>
      <family val="0"/>
    </font>
    <font>
      <sz val="22"/>
      <color indexed="8"/>
      <name val="方正小标宋简体"/>
      <family val="0"/>
    </font>
    <font>
      <sz val="16"/>
      <color indexed="8"/>
      <name val="宋体"/>
      <family val="0"/>
    </font>
    <font>
      <sz val="26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22"/>
      <color indexed="8"/>
      <name val="宋体"/>
      <family val="0"/>
    </font>
    <font>
      <sz val="10"/>
      <color indexed="8"/>
      <name val="仿宋"/>
      <family val="3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10"/>
      <color theme="1"/>
      <name val="方正书宋_GBK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  <font>
      <sz val="22"/>
      <color theme="1"/>
      <name val="方正小标宋简体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仿宋"/>
      <family val="3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/>
      <bottom/>
    </border>
    <border>
      <left/>
      <right>
        <color indexed="63"/>
      </right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 style="medium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25" fillId="13" borderId="5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6" fillId="9" borderId="0" applyNumberFormat="0" applyBorder="0" applyAlignment="0" applyProtection="0"/>
    <xf numFmtId="0" fontId="23" fillId="4" borderId="7" applyNumberFormat="0" applyAlignment="0" applyProtection="0"/>
    <xf numFmtId="0" fontId="12" fillId="7" borderId="4" applyNumberFormat="0" applyAlignment="0" applyProtection="0"/>
    <xf numFmtId="0" fontId="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73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right" wrapText="1"/>
    </xf>
    <xf numFmtId="0" fontId="0" fillId="0" borderId="9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0" fillId="19" borderId="15" xfId="0" applyFont="1" applyFill="1" applyBorder="1" applyAlignment="1">
      <alignment horizontal="center" vertical="center"/>
    </xf>
    <xf numFmtId="0" fontId="30" fillId="19" borderId="16" xfId="0" applyFont="1" applyFill="1" applyBorder="1" applyAlignment="1">
      <alignment horizontal="center" vertical="center"/>
    </xf>
    <xf numFmtId="4" fontId="30" fillId="20" borderId="16" xfId="0" applyNumberFormat="1" applyFont="1" applyFill="1" applyBorder="1" applyAlignment="1">
      <alignment horizontal="right" vertical="center" shrinkToFit="1"/>
    </xf>
    <xf numFmtId="0" fontId="30" fillId="19" borderId="16" xfId="0" applyFont="1" applyFill="1" applyBorder="1" applyAlignment="1">
      <alignment horizontal="left" vertical="center"/>
    </xf>
    <xf numFmtId="0" fontId="30" fillId="20" borderId="15" xfId="0" applyFont="1" applyFill="1" applyBorder="1" applyAlignment="1">
      <alignment horizontal="left" vertical="center"/>
    </xf>
    <xf numFmtId="0" fontId="30" fillId="20" borderId="16" xfId="0" applyFont="1" applyFill="1" applyBorder="1" applyAlignment="1">
      <alignment horizontal="left" vertical="center"/>
    </xf>
    <xf numFmtId="0" fontId="30" fillId="20" borderId="17" xfId="0" applyFont="1" applyFill="1" applyBorder="1" applyAlignment="1">
      <alignment horizontal="left" vertical="center"/>
    </xf>
    <xf numFmtId="0" fontId="30" fillId="20" borderId="18" xfId="0" applyFont="1" applyFill="1" applyBorder="1" applyAlignment="1">
      <alignment horizontal="left" vertical="center"/>
    </xf>
    <xf numFmtId="0" fontId="30" fillId="19" borderId="18" xfId="0" applyFont="1" applyFill="1" applyBorder="1" applyAlignment="1">
      <alignment horizontal="left" vertical="center"/>
    </xf>
    <xf numFmtId="4" fontId="30" fillId="20" borderId="18" xfId="0" applyNumberFormat="1" applyFont="1" applyFill="1" applyBorder="1" applyAlignment="1">
      <alignment horizontal="right" vertical="center" shrinkToFit="1"/>
    </xf>
    <xf numFmtId="0" fontId="30" fillId="20" borderId="11" xfId="0" applyFont="1" applyFill="1" applyBorder="1" applyAlignment="1">
      <alignment/>
    </xf>
    <xf numFmtId="0" fontId="30" fillId="20" borderId="11" xfId="0" applyFont="1" applyFill="1" applyBorder="1" applyAlignment="1">
      <alignment horizontal="center"/>
    </xf>
    <xf numFmtId="49" fontId="30" fillId="19" borderId="16" xfId="0" applyNumberFormat="1" applyFont="1" applyFill="1" applyBorder="1" applyAlignment="1">
      <alignment horizontal="left" vertical="center"/>
    </xf>
    <xf numFmtId="49" fontId="30" fillId="19" borderId="18" xfId="0" applyNumberFormat="1" applyFont="1" applyFill="1" applyBorder="1" applyAlignment="1">
      <alignment horizontal="left" vertical="center"/>
    </xf>
    <xf numFmtId="49" fontId="30" fillId="19" borderId="15" xfId="0" applyNumberFormat="1" applyFont="1" applyFill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43" fontId="3" fillId="0" borderId="11" xfId="50" applyFont="1" applyBorder="1" applyAlignment="1">
      <alignment vertical="center"/>
    </xf>
    <xf numFmtId="4" fontId="30" fillId="20" borderId="11" xfId="0" applyNumberFormat="1" applyFont="1" applyFill="1" applyBorder="1" applyAlignment="1">
      <alignment horizontal="center"/>
    </xf>
    <xf numFmtId="178" fontId="30" fillId="20" borderId="11" xfId="0" applyNumberFormat="1" applyFont="1" applyFill="1" applyBorder="1" applyAlignment="1">
      <alignment/>
    </xf>
    <xf numFmtId="43" fontId="31" fillId="0" borderId="11" xfId="5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0" fillId="19" borderId="22" xfId="0" applyFont="1" applyFill="1" applyBorder="1" applyAlignment="1">
      <alignment horizontal="center" vertical="center"/>
    </xf>
    <xf numFmtId="0" fontId="30" fillId="19" borderId="23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justify" vertical="center" wrapText="1"/>
    </xf>
    <xf numFmtId="0" fontId="33" fillId="0" borderId="0" xfId="0" applyFont="1" applyAlignment="1">
      <alignment horizontal="justify" vertical="center" wrapText="1"/>
    </xf>
    <xf numFmtId="0" fontId="31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3" fillId="0" borderId="0" xfId="0" applyFont="1" applyBorder="1" applyAlignment="1">
      <alignment horizontal="justify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43" fontId="33" fillId="0" borderId="11" xfId="50" applyFont="1" applyBorder="1" applyAlignment="1">
      <alignment horizontal="right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right" vertical="center" wrapText="1"/>
    </xf>
    <xf numFmtId="0" fontId="33" fillId="0" borderId="12" xfId="0" applyFont="1" applyBorder="1" applyAlignment="1">
      <alignment horizontal="right" vertical="center" wrapText="1"/>
    </xf>
    <xf numFmtId="43" fontId="33" fillId="0" borderId="11" xfId="50" applyFont="1" applyBorder="1" applyAlignment="1">
      <alignment horizontal="right" wrapText="1"/>
    </xf>
    <xf numFmtId="0" fontId="31" fillId="0" borderId="10" xfId="0" applyFont="1" applyBorder="1" applyAlignment="1">
      <alignment horizontal="justify" vertical="center" wrapText="1"/>
    </xf>
    <xf numFmtId="0" fontId="32" fillId="0" borderId="24" xfId="0" applyFont="1" applyBorder="1" applyAlignment="1">
      <alignment vertical="center"/>
    </xf>
    <xf numFmtId="2" fontId="33" fillId="0" borderId="11" xfId="0" applyNumberFormat="1" applyFont="1" applyBorder="1" applyAlignment="1">
      <alignment horizontal="right" vertical="center" wrapText="1"/>
    </xf>
    <xf numFmtId="43" fontId="33" fillId="0" borderId="12" xfId="50" applyFont="1" applyBorder="1" applyAlignment="1">
      <alignment horizontal="right" vertical="center" wrapText="1"/>
    </xf>
    <xf numFmtId="43" fontId="32" fillId="0" borderId="0" xfId="0" applyNumberFormat="1" applyFont="1" applyAlignment="1">
      <alignment/>
    </xf>
    <xf numFmtId="43" fontId="33" fillId="0" borderId="11" xfId="50" applyFont="1" applyFill="1" applyBorder="1" applyAlignment="1">
      <alignment horizontal="right" vertical="center" wrapText="1"/>
    </xf>
    <xf numFmtId="43" fontId="33" fillId="0" borderId="12" xfId="50" applyFont="1" applyFill="1" applyBorder="1" applyAlignment="1">
      <alignment horizontal="right" vertical="center" wrapText="1"/>
    </xf>
    <xf numFmtId="177" fontId="32" fillId="0" borderId="0" xfId="0" applyNumberFormat="1" applyFont="1" applyAlignment="1">
      <alignment vertical="center"/>
    </xf>
    <xf numFmtId="0" fontId="31" fillId="0" borderId="11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justify" vertical="center" wrapText="1"/>
    </xf>
    <xf numFmtId="0" fontId="35" fillId="0" borderId="0" xfId="0" applyFont="1" applyAlignment="1">
      <alignment vertical="center"/>
    </xf>
    <xf numFmtId="0" fontId="36" fillId="0" borderId="10" xfId="0" applyFont="1" applyBorder="1" applyAlignment="1">
      <alignment horizontal="left" vertical="center" wrapText="1"/>
    </xf>
    <xf numFmtId="43" fontId="32" fillId="0" borderId="0" xfId="0" applyNumberFormat="1" applyFont="1" applyAlignment="1">
      <alignment vertical="center"/>
    </xf>
    <xf numFmtId="2" fontId="33" fillId="0" borderId="12" xfId="0" applyNumberFormat="1" applyFont="1" applyBorder="1" applyAlignment="1">
      <alignment horizontal="right" vertical="center" wrapText="1"/>
    </xf>
    <xf numFmtId="0" fontId="31" fillId="0" borderId="14" xfId="0" applyFont="1" applyBorder="1" applyAlignment="1">
      <alignment horizontal="center" vertical="center" wrapText="1"/>
    </xf>
    <xf numFmtId="43" fontId="33" fillId="0" borderId="13" xfId="50" applyFont="1" applyBorder="1" applyAlignment="1">
      <alignment horizontal="right" vertical="center" wrapText="1"/>
    </xf>
    <xf numFmtId="0" fontId="31" fillId="0" borderId="13" xfId="0" applyFont="1" applyBorder="1" applyAlignment="1">
      <alignment horizontal="center" vertical="center" wrapText="1"/>
    </xf>
    <xf numFmtId="43" fontId="33" fillId="0" borderId="9" xfId="50" applyFont="1" applyBorder="1" applyAlignment="1">
      <alignment horizontal="right" vertical="center" wrapText="1"/>
    </xf>
    <xf numFmtId="0" fontId="33" fillId="0" borderId="25" xfId="0" applyFont="1" applyBorder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justify" vertical="center" wrapText="1"/>
    </xf>
    <xf numFmtId="0" fontId="31" fillId="0" borderId="0" xfId="0" applyFont="1" applyAlignment="1">
      <alignment horizontal="right" vertical="center" wrapText="1"/>
    </xf>
    <xf numFmtId="0" fontId="34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horizontal="justify" vertical="center" wrapText="1"/>
    </xf>
    <xf numFmtId="0" fontId="31" fillId="0" borderId="0" xfId="0" applyFont="1" applyBorder="1" applyAlignment="1">
      <alignment horizontal="justify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right" vertical="center" wrapText="1"/>
    </xf>
    <xf numFmtId="43" fontId="37" fillId="0" borderId="11" xfId="50" applyFont="1" applyBorder="1" applyAlignment="1">
      <alignment horizontal="right" vertical="center" wrapText="1"/>
    </xf>
    <xf numFmtId="0" fontId="38" fillId="0" borderId="11" xfId="0" applyFont="1" applyBorder="1" applyAlignment="1">
      <alignment horizontal="justify" vertical="center"/>
    </xf>
    <xf numFmtId="43" fontId="37" fillId="0" borderId="11" xfId="50" applyFont="1" applyBorder="1" applyAlignment="1">
      <alignment horizontal="right" vertical="center" shrinkToFit="1"/>
    </xf>
    <xf numFmtId="0" fontId="36" fillId="0" borderId="11" xfId="0" applyFont="1" applyBorder="1" applyAlignment="1">
      <alignment vertical="center"/>
    </xf>
    <xf numFmtId="0" fontId="36" fillId="0" borderId="11" xfId="0" applyFont="1" applyBorder="1" applyAlignment="1">
      <alignment vertical="center" wrapText="1"/>
    </xf>
    <xf numFmtId="43" fontId="37" fillId="0" borderId="11" xfId="50" applyFont="1" applyBorder="1" applyAlignment="1">
      <alignment vertical="center"/>
    </xf>
    <xf numFmtId="43" fontId="36" fillId="0" borderId="11" xfId="50" applyFont="1" applyBorder="1" applyAlignment="1">
      <alignment vertical="center" wrapText="1"/>
    </xf>
    <xf numFmtId="0" fontId="31" fillId="0" borderId="11" xfId="0" applyFont="1" applyFill="1" applyBorder="1" applyAlignment="1">
      <alignment horizontal="left" vertical="center" wrapText="1"/>
    </xf>
    <xf numFmtId="43" fontId="36" fillId="0" borderId="11" xfId="50" applyFont="1" applyBorder="1" applyAlignment="1">
      <alignment vertical="center"/>
    </xf>
    <xf numFmtId="0" fontId="31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43" fontId="31" fillId="0" borderId="11" xfId="0" applyNumberFormat="1" applyFont="1" applyBorder="1" applyAlignment="1">
      <alignment horizontal="right" vertical="center" wrapText="1"/>
    </xf>
    <xf numFmtId="0" fontId="31" fillId="0" borderId="12" xfId="0" applyFont="1" applyBorder="1" applyAlignment="1">
      <alignment horizontal="right" vertical="center" wrapText="1"/>
    </xf>
    <xf numFmtId="0" fontId="37" fillId="0" borderId="11" xfId="0" applyFont="1" applyBorder="1" applyAlignment="1">
      <alignment horizontal="center" vertical="center" wrapText="1"/>
    </xf>
    <xf numFmtId="43" fontId="37" fillId="0" borderId="11" xfId="5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43" fontId="37" fillId="0" borderId="11" xfId="50" applyFont="1" applyBorder="1" applyAlignment="1">
      <alignment horizontal="center" vertical="center"/>
    </xf>
    <xf numFmtId="43" fontId="31" fillId="0" borderId="12" xfId="50" applyFont="1" applyBorder="1" applyAlignment="1">
      <alignment horizontal="righ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justify" vertical="center"/>
    </xf>
    <xf numFmtId="0" fontId="37" fillId="0" borderId="11" xfId="0" applyFont="1" applyBorder="1" applyAlignment="1">
      <alignment vertical="center"/>
    </xf>
    <xf numFmtId="43" fontId="31" fillId="0" borderId="11" xfId="5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43" fontId="36" fillId="0" borderId="11" xfId="50" applyFont="1" applyBorder="1" applyAlignment="1">
      <alignment horizontal="left" vertical="center"/>
    </xf>
    <xf numFmtId="0" fontId="31" fillId="0" borderId="30" xfId="0" applyFont="1" applyBorder="1" applyAlignment="1">
      <alignment horizontal="center" vertical="center" wrapText="1"/>
    </xf>
    <xf numFmtId="4" fontId="36" fillId="0" borderId="0" xfId="0" applyNumberFormat="1" applyFont="1" applyBorder="1" applyAlignment="1">
      <alignment horizontal="right" vertical="center" wrapText="1"/>
    </xf>
    <xf numFmtId="0" fontId="33" fillId="0" borderId="12" xfId="0" applyFont="1" applyBorder="1" applyAlignment="1">
      <alignment horizontal="right" vertical="center" wrapText="1"/>
    </xf>
    <xf numFmtId="4" fontId="36" fillId="0" borderId="0" xfId="0" applyNumberFormat="1" applyFont="1" applyBorder="1" applyAlignment="1">
      <alignment horizontal="right" vertical="center" shrinkToFit="1"/>
    </xf>
    <xf numFmtId="0" fontId="33" fillId="0" borderId="11" xfId="0" applyFont="1" applyBorder="1" applyAlignment="1">
      <alignment horizontal="right" vertical="center" wrapText="1"/>
    </xf>
    <xf numFmtId="43" fontId="33" fillId="0" borderId="12" xfId="50" applyFont="1" applyBorder="1" applyAlignment="1">
      <alignment horizontal="right" vertical="center" wrapText="1"/>
    </xf>
    <xf numFmtId="43" fontId="33" fillId="0" borderId="11" xfId="50" applyFont="1" applyBorder="1" applyAlignment="1">
      <alignment horizontal="right" wrapText="1"/>
    </xf>
    <xf numFmtId="0" fontId="33" fillId="0" borderId="11" xfId="0" applyFont="1" applyBorder="1" applyAlignment="1">
      <alignment horizontal="justify" vertical="center" wrapText="1"/>
    </xf>
    <xf numFmtId="43" fontId="36" fillId="0" borderId="13" xfId="50" applyFont="1" applyBorder="1" applyAlignment="1">
      <alignment horizontal="center" vertical="center" wrapText="1"/>
    </xf>
    <xf numFmtId="2" fontId="36" fillId="0" borderId="13" xfId="0" applyNumberFormat="1" applyFont="1" applyBorder="1" applyAlignment="1">
      <alignment horizontal="center" vertical="center" wrapText="1"/>
    </xf>
    <xf numFmtId="43" fontId="36" fillId="0" borderId="9" xfId="50" applyFont="1" applyBorder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/>
    </xf>
    <xf numFmtId="43" fontId="3" fillId="0" borderId="11" xfId="50" applyFont="1" applyFill="1" applyBorder="1" applyAlignment="1">
      <alignment horizontal="left" vertical="center" wrapText="1"/>
    </xf>
    <xf numFmtId="43" fontId="3" fillId="0" borderId="11" xfId="5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zoomScaleSheetLayoutView="100" zoomScalePageLayoutView="0" workbookViewId="0" topLeftCell="A1">
      <selection activeCell="B13" sqref="B13"/>
    </sheetView>
  </sheetViews>
  <sheetFormatPr defaultColWidth="9.00390625" defaultRowHeight="13.5"/>
  <cols>
    <col min="1" max="1" width="5.00390625" style="0" customWidth="1"/>
    <col min="2" max="2" width="38.625" style="0" bestFit="1" customWidth="1"/>
    <col min="3" max="4" width="19.50390625" style="0" customWidth="1"/>
  </cols>
  <sheetData>
    <row r="2" spans="2:5" ht="39.75" customHeight="1">
      <c r="B2" s="60" t="s">
        <v>137</v>
      </c>
      <c r="C2" s="60"/>
      <c r="D2" s="60"/>
      <c r="E2" s="60"/>
    </row>
    <row r="3" ht="26.25" customHeight="1"/>
    <row r="4" spans="2:5" ht="27" customHeight="1">
      <c r="B4" s="18" t="s">
        <v>132</v>
      </c>
      <c r="C4" s="18"/>
      <c r="D4" s="18"/>
      <c r="E4" s="18" t="s">
        <v>131</v>
      </c>
    </row>
    <row r="5" spans="2:5" ht="27" customHeight="1">
      <c r="B5" s="18" t="s">
        <v>1</v>
      </c>
      <c r="C5" s="18"/>
      <c r="D5" s="18"/>
      <c r="E5" s="18" t="s">
        <v>2</v>
      </c>
    </row>
    <row r="6" spans="2:5" ht="27" customHeight="1">
      <c r="B6" s="18" t="s">
        <v>3</v>
      </c>
      <c r="C6" s="18"/>
      <c r="D6" s="18"/>
      <c r="E6" s="18" t="s">
        <v>4</v>
      </c>
    </row>
    <row r="7" spans="2:5" ht="27" customHeight="1">
      <c r="B7" s="18" t="s">
        <v>5</v>
      </c>
      <c r="C7" s="18"/>
      <c r="D7" s="18"/>
      <c r="E7" s="18" t="s">
        <v>6</v>
      </c>
    </row>
    <row r="8" spans="2:5" ht="27" customHeight="1">
      <c r="B8" s="18" t="s">
        <v>7</v>
      </c>
      <c r="C8" s="18"/>
      <c r="D8" s="18"/>
      <c r="E8" s="18" t="s">
        <v>8</v>
      </c>
    </row>
    <row r="9" spans="2:5" ht="27" customHeight="1">
      <c r="B9" s="18" t="s">
        <v>9</v>
      </c>
      <c r="C9" s="18"/>
      <c r="D9" s="18"/>
      <c r="E9" s="18" t="s">
        <v>10</v>
      </c>
    </row>
    <row r="10" spans="2:5" ht="27" customHeight="1">
      <c r="B10" s="18" t="s">
        <v>11</v>
      </c>
      <c r="C10" s="18"/>
      <c r="D10" s="18"/>
      <c r="E10" s="18" t="s">
        <v>12</v>
      </c>
    </row>
    <row r="11" spans="2:5" ht="27" customHeight="1">
      <c r="B11" s="18" t="s">
        <v>13</v>
      </c>
      <c r="C11" s="18"/>
      <c r="D11" s="18"/>
      <c r="E11" s="18" t="s">
        <v>14</v>
      </c>
    </row>
    <row r="12" spans="2:5" ht="27" customHeight="1">
      <c r="B12" s="18" t="s">
        <v>15</v>
      </c>
      <c r="C12" s="18"/>
      <c r="D12" s="18"/>
      <c r="E12" s="18" t="s">
        <v>16</v>
      </c>
    </row>
    <row r="13" spans="2:5" ht="27" customHeight="1">
      <c r="B13" s="18" t="s">
        <v>17</v>
      </c>
      <c r="C13" s="18"/>
      <c r="D13" s="18"/>
      <c r="E13" s="18" t="s">
        <v>18</v>
      </c>
    </row>
  </sheetData>
  <sheetProtection/>
  <mergeCells count="1">
    <mergeCell ref="B2:E2"/>
  </mergeCells>
  <printOptions horizontalCentered="1"/>
  <pageMargins left="0.75" right="0.75" top="1" bottom="1" header="0.51" footer="0.5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SheetLayoutView="100" zoomScalePageLayoutView="0" workbookViewId="0" topLeftCell="A1">
      <selection activeCell="G18" sqref="G18"/>
    </sheetView>
  </sheetViews>
  <sheetFormatPr defaultColWidth="9.00390625" defaultRowHeight="13.5"/>
  <cols>
    <col min="1" max="1" width="11.75390625" style="0" customWidth="1"/>
    <col min="2" max="2" width="40.25390625" style="0" customWidth="1"/>
    <col min="3" max="8" width="16.25390625" style="0" customWidth="1"/>
  </cols>
  <sheetData>
    <row r="1" spans="1:8" ht="13.5">
      <c r="A1" s="4"/>
      <c r="B1" s="4"/>
      <c r="C1" s="4"/>
      <c r="D1" s="4"/>
      <c r="E1" s="5"/>
      <c r="F1" s="5"/>
      <c r="G1" s="5"/>
      <c r="H1" s="6" t="s">
        <v>16</v>
      </c>
    </row>
    <row r="2" spans="1:8" ht="54" customHeight="1">
      <c r="A2" s="64" t="s">
        <v>142</v>
      </c>
      <c r="B2" s="64"/>
      <c r="C2" s="64"/>
      <c r="D2" s="64"/>
      <c r="E2" s="64"/>
      <c r="F2" s="64"/>
      <c r="G2" s="64"/>
      <c r="H2" s="64"/>
    </row>
    <row r="3" spans="1:8" ht="14.25" customHeight="1" thickBot="1">
      <c r="A3" s="69" t="s">
        <v>257</v>
      </c>
      <c r="B3" s="69"/>
      <c r="C3" s="7"/>
      <c r="D3" s="7"/>
      <c r="E3" s="8"/>
      <c r="F3" s="8"/>
      <c r="G3" s="61" t="s">
        <v>231</v>
      </c>
      <c r="H3" s="61"/>
    </row>
    <row r="4" spans="1:8" ht="14.25" customHeight="1">
      <c r="A4" s="65" t="s">
        <v>76</v>
      </c>
      <c r="B4" s="66" t="s">
        <v>77</v>
      </c>
      <c r="C4" s="66" t="s">
        <v>100</v>
      </c>
      <c r="D4" s="66" t="s">
        <v>101</v>
      </c>
      <c r="E4" s="66" t="s">
        <v>102</v>
      </c>
      <c r="F4" s="66"/>
      <c r="G4" s="66"/>
      <c r="H4" s="68" t="s">
        <v>103</v>
      </c>
    </row>
    <row r="5" spans="1:8" ht="16.5" customHeight="1">
      <c r="A5" s="67"/>
      <c r="B5" s="62"/>
      <c r="C5" s="62"/>
      <c r="D5" s="62"/>
      <c r="E5" s="10" t="s">
        <v>104</v>
      </c>
      <c r="F5" s="10" t="s">
        <v>78</v>
      </c>
      <c r="G5" s="10" t="s">
        <v>79</v>
      </c>
      <c r="H5" s="63"/>
    </row>
    <row r="6" spans="1:8" ht="24.75" customHeight="1">
      <c r="A6" s="9" t="s">
        <v>75</v>
      </c>
      <c r="B6" s="10" t="s">
        <v>75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1">
        <v>6</v>
      </c>
    </row>
    <row r="7" spans="1:8" ht="19.5" customHeight="1">
      <c r="A7" s="12"/>
      <c r="B7" s="13" t="s">
        <v>72</v>
      </c>
      <c r="C7" s="13"/>
      <c r="D7" s="13"/>
      <c r="E7" s="14"/>
      <c r="F7" s="14"/>
      <c r="G7" s="14"/>
      <c r="H7" s="15"/>
    </row>
    <row r="8" spans="1:8" ht="19.5" customHeight="1">
      <c r="A8" s="12">
        <v>229</v>
      </c>
      <c r="B8" s="13" t="s">
        <v>105</v>
      </c>
      <c r="C8" s="13" t="s">
        <v>284</v>
      </c>
      <c r="D8" s="13"/>
      <c r="E8" s="14"/>
      <c r="F8" s="14"/>
      <c r="G8" s="14"/>
      <c r="H8" s="15"/>
    </row>
    <row r="9" spans="1:8" ht="19.5" customHeight="1">
      <c r="A9" s="12"/>
      <c r="B9" s="13"/>
      <c r="C9" s="13"/>
      <c r="D9" s="13"/>
      <c r="E9" s="14"/>
      <c r="F9" s="14"/>
      <c r="G9" s="14"/>
      <c r="H9" s="15"/>
    </row>
    <row r="10" spans="1:8" ht="19.5" customHeight="1">
      <c r="A10" s="12"/>
      <c r="B10" s="13"/>
      <c r="C10" s="13"/>
      <c r="D10" s="13"/>
      <c r="E10" s="14"/>
      <c r="F10" s="14"/>
      <c r="G10" s="14"/>
      <c r="H10" s="15"/>
    </row>
    <row r="11" spans="1:8" ht="19.5" customHeight="1">
      <c r="A11" s="19"/>
      <c r="B11" s="13"/>
      <c r="C11" s="13"/>
      <c r="D11" s="13"/>
      <c r="E11" s="14"/>
      <c r="F11" s="14"/>
      <c r="G11" s="14"/>
      <c r="H11" s="15"/>
    </row>
    <row r="12" spans="1:8" ht="19.5" customHeight="1">
      <c r="A12" s="19"/>
      <c r="B12" s="13"/>
      <c r="C12" s="13"/>
      <c r="D12" s="13"/>
      <c r="E12" s="14"/>
      <c r="F12" s="14"/>
      <c r="G12" s="14"/>
      <c r="H12" s="15"/>
    </row>
    <row r="13" spans="1:8" ht="19.5" customHeight="1">
      <c r="A13" s="19"/>
      <c r="B13" s="13"/>
      <c r="C13" s="13"/>
      <c r="D13" s="13"/>
      <c r="E13" s="14"/>
      <c r="F13" s="14"/>
      <c r="G13" s="14"/>
      <c r="H13" s="15"/>
    </row>
    <row r="14" spans="1:8" ht="19.5" customHeight="1" thickBot="1">
      <c r="A14" s="20"/>
      <c r="B14" s="16"/>
      <c r="C14" s="16"/>
      <c r="D14" s="16"/>
      <c r="E14" s="17"/>
      <c r="F14" s="17"/>
      <c r="G14" s="17"/>
      <c r="H14" s="3"/>
    </row>
    <row r="15" spans="1:8" ht="13.5">
      <c r="A15" s="21"/>
      <c r="B15" s="21"/>
      <c r="C15" s="21"/>
      <c r="D15" s="21"/>
      <c r="E15" s="21"/>
      <c r="F15" s="21"/>
      <c r="G15" s="21"/>
      <c r="H15" s="21"/>
    </row>
  </sheetData>
  <sheetProtection/>
  <mergeCells count="9">
    <mergeCell ref="A2:H2"/>
    <mergeCell ref="A3:B3"/>
    <mergeCell ref="G3:H3"/>
    <mergeCell ref="E4:G4"/>
    <mergeCell ref="A4:A5"/>
    <mergeCell ref="B4:B5"/>
    <mergeCell ref="C4:C5"/>
    <mergeCell ref="D4:D5"/>
    <mergeCell ref="H4:H5"/>
  </mergeCells>
  <printOptions/>
  <pageMargins left="0.75" right="0.75" top="1" bottom="1" header="0.51" footer="0.51"/>
  <pageSetup fitToHeight="1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SheetLayoutView="100" zoomScalePageLayoutView="0" workbookViewId="0" topLeftCell="A1">
      <selection activeCell="C16" sqref="C16"/>
    </sheetView>
  </sheetViews>
  <sheetFormatPr defaultColWidth="9.00390625" defaultRowHeight="13.5"/>
  <cols>
    <col min="1" max="1" width="45.125" style="0" customWidth="1"/>
    <col min="2" max="2" width="22.125" style="172" customWidth="1"/>
    <col min="3" max="3" width="22.125" style="0" customWidth="1"/>
    <col min="4" max="4" width="45.125" style="0" customWidth="1"/>
    <col min="5" max="5" width="22.125" style="0" customWidth="1"/>
  </cols>
  <sheetData>
    <row r="1" spans="1:5" ht="13.5">
      <c r="A1" s="1"/>
      <c r="B1" s="164"/>
      <c r="E1" s="2" t="s">
        <v>18</v>
      </c>
    </row>
    <row r="2" spans="1:5" ht="44.25" customHeight="1">
      <c r="A2" s="74" t="s">
        <v>143</v>
      </c>
      <c r="B2" s="74"/>
      <c r="C2" s="74"/>
      <c r="D2" s="74"/>
      <c r="E2" s="74"/>
    </row>
    <row r="3" spans="1:5" ht="14.25" thickBot="1">
      <c r="A3" s="22" t="s">
        <v>257</v>
      </c>
      <c r="B3" s="165"/>
      <c r="C3" s="21"/>
      <c r="D3" s="61" t="s">
        <v>231</v>
      </c>
      <c r="E3" s="61"/>
    </row>
    <row r="4" spans="1:6" ht="25.5" customHeight="1">
      <c r="A4" s="42" t="s">
        <v>106</v>
      </c>
      <c r="B4" s="166" t="s">
        <v>107</v>
      </c>
      <c r="C4" s="43" t="s">
        <v>108</v>
      </c>
      <c r="D4" s="44" t="s">
        <v>109</v>
      </c>
      <c r="E4" s="45" t="s">
        <v>110</v>
      </c>
      <c r="F4" s="21"/>
    </row>
    <row r="5" spans="1:6" ht="25.5" customHeight="1">
      <c r="A5" s="46" t="s">
        <v>111</v>
      </c>
      <c r="B5" s="167">
        <f>B7+B8+B12</f>
        <v>3079527.48</v>
      </c>
      <c r="C5" s="56">
        <v>1919238.23</v>
      </c>
      <c r="D5" s="47" t="s">
        <v>112</v>
      </c>
      <c r="E5" s="48"/>
      <c r="F5" s="21"/>
    </row>
    <row r="6" spans="1:6" ht="25.5" customHeight="1">
      <c r="A6" s="46" t="s">
        <v>113</v>
      </c>
      <c r="B6" s="167">
        <v>3079527.48</v>
      </c>
      <c r="C6" s="56">
        <v>1919238.23</v>
      </c>
      <c r="D6" s="47" t="s">
        <v>114</v>
      </c>
      <c r="E6" s="48"/>
      <c r="F6" s="21"/>
    </row>
    <row r="7" spans="1:6" ht="25.5" customHeight="1">
      <c r="A7" s="46" t="s">
        <v>115</v>
      </c>
      <c r="B7" s="167">
        <v>54500</v>
      </c>
      <c r="C7" s="56">
        <v>0</v>
      </c>
      <c r="D7" s="47" t="s">
        <v>116</v>
      </c>
      <c r="E7" s="50"/>
      <c r="F7" s="21"/>
    </row>
    <row r="8" spans="1:6" ht="25.5" customHeight="1">
      <c r="A8" s="46" t="s">
        <v>117</v>
      </c>
      <c r="B8" s="167">
        <v>2027427.48</v>
      </c>
      <c r="C8" s="56">
        <v>1919238.23</v>
      </c>
      <c r="D8" s="47" t="s">
        <v>118</v>
      </c>
      <c r="E8" s="48">
        <v>76</v>
      </c>
      <c r="F8" s="21"/>
    </row>
    <row r="9" spans="1:6" ht="25.5" customHeight="1">
      <c r="A9" s="51" t="s">
        <v>119</v>
      </c>
      <c r="B9" s="168"/>
      <c r="C9" s="56"/>
      <c r="D9" s="47" t="s">
        <v>120</v>
      </c>
      <c r="E9" s="48"/>
      <c r="F9" s="21"/>
    </row>
    <row r="10" spans="1:6" ht="25.5" customHeight="1">
      <c r="A10" s="51" t="s">
        <v>121</v>
      </c>
      <c r="B10" s="168">
        <v>2027427.48</v>
      </c>
      <c r="C10" s="56">
        <v>1919238.23</v>
      </c>
      <c r="D10" s="47" t="s">
        <v>122</v>
      </c>
      <c r="E10" s="48"/>
      <c r="F10" s="21"/>
    </row>
    <row r="11" spans="1:6" ht="25.5" customHeight="1">
      <c r="A11" s="51" t="s">
        <v>123</v>
      </c>
      <c r="B11" s="169">
        <v>997600</v>
      </c>
      <c r="C11" s="49"/>
      <c r="D11" s="47" t="s">
        <v>124</v>
      </c>
      <c r="E11" s="48"/>
      <c r="F11" s="21"/>
    </row>
    <row r="12" spans="1:6" ht="25.5" customHeight="1">
      <c r="A12" s="51" t="s">
        <v>125</v>
      </c>
      <c r="B12" s="168">
        <v>997600</v>
      </c>
      <c r="C12" s="49">
        <v>0</v>
      </c>
      <c r="D12" s="47" t="s">
        <v>126</v>
      </c>
      <c r="E12" s="50"/>
      <c r="F12" s="21"/>
    </row>
    <row r="13" spans="1:6" ht="25.5" customHeight="1">
      <c r="A13" s="51" t="s">
        <v>127</v>
      </c>
      <c r="B13" s="169"/>
      <c r="C13" s="49"/>
      <c r="D13" s="47" t="s">
        <v>128</v>
      </c>
      <c r="E13" s="50"/>
      <c r="F13" s="21"/>
    </row>
    <row r="14" spans="1:6" ht="25.5" customHeight="1" thickBot="1">
      <c r="A14" s="52" t="s">
        <v>129</v>
      </c>
      <c r="B14" s="170"/>
      <c r="C14" s="54"/>
      <c r="D14" s="53" t="s">
        <v>130</v>
      </c>
      <c r="E14" s="55"/>
      <c r="F14" s="21"/>
    </row>
    <row r="15" spans="1:5" ht="25.5" customHeight="1">
      <c r="A15" s="21"/>
      <c r="B15" s="171"/>
      <c r="C15" s="21"/>
      <c r="D15" s="21"/>
      <c r="E15" s="21"/>
    </row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</sheetData>
  <sheetProtection/>
  <mergeCells count="2">
    <mergeCell ref="A2:E2"/>
    <mergeCell ref="D3:E3"/>
  </mergeCells>
  <printOptions/>
  <pageMargins left="0.75" right="0.75" top="1" bottom="1" header="0.51" footer="0.51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00" zoomScalePageLayoutView="0" workbookViewId="0" topLeftCell="A1">
      <selection activeCell="D13" sqref="D13"/>
    </sheetView>
  </sheetViews>
  <sheetFormatPr defaultColWidth="9.00390625" defaultRowHeight="13.5"/>
  <cols>
    <col min="1" max="1" width="27.00390625" style="75" customWidth="1"/>
    <col min="2" max="3" width="14.625" style="75" customWidth="1"/>
    <col min="4" max="4" width="36.00390625" style="75" customWidth="1"/>
    <col min="5" max="6" width="14.25390625" style="75" customWidth="1"/>
    <col min="7" max="7" width="17.75390625" style="75" customWidth="1"/>
    <col min="8" max="8" width="10.25390625" style="75" bestFit="1" customWidth="1"/>
    <col min="9" max="9" width="17.875" style="75" bestFit="1" customWidth="1"/>
    <col min="10" max="16384" width="9.00390625" style="75" customWidth="1"/>
  </cols>
  <sheetData>
    <row r="1" spans="2:6" ht="13.5" customHeight="1">
      <c r="B1" s="76"/>
      <c r="C1" s="76"/>
      <c r="D1" s="77"/>
      <c r="E1" s="78" t="s">
        <v>0</v>
      </c>
      <c r="F1" s="78"/>
    </row>
    <row r="2" spans="1:6" ht="51" customHeight="1">
      <c r="A2" s="79" t="s">
        <v>151</v>
      </c>
      <c r="B2" s="79"/>
      <c r="C2" s="79"/>
      <c r="D2" s="79"/>
      <c r="E2" s="79"/>
      <c r="F2" s="79"/>
    </row>
    <row r="3" spans="1:6" ht="21" customHeight="1" thickBot="1">
      <c r="A3" s="80" t="s">
        <v>256</v>
      </c>
      <c r="B3" s="81"/>
      <c r="C3" s="81"/>
      <c r="D3" s="77"/>
      <c r="E3" s="78" t="s">
        <v>231</v>
      </c>
      <c r="F3" s="78"/>
    </row>
    <row r="4" spans="1:6" ht="14.25" customHeight="1">
      <c r="A4" s="82" t="s">
        <v>20</v>
      </c>
      <c r="B4" s="83"/>
      <c r="C4" s="83"/>
      <c r="D4" s="83" t="s">
        <v>21</v>
      </c>
      <c r="E4" s="83"/>
      <c r="F4" s="84"/>
    </row>
    <row r="5" spans="1:6" ht="13.5">
      <c r="A5" s="85"/>
      <c r="B5" s="86"/>
      <c r="C5" s="86"/>
      <c r="D5" s="86"/>
      <c r="E5" s="86"/>
      <c r="F5" s="87"/>
    </row>
    <row r="6" spans="1:6" ht="25.5" customHeight="1">
      <c r="A6" s="88" t="s">
        <v>22</v>
      </c>
      <c r="B6" s="86" t="s">
        <v>290</v>
      </c>
      <c r="C6" s="86"/>
      <c r="D6" s="89" t="s">
        <v>23</v>
      </c>
      <c r="E6" s="86" t="s">
        <v>290</v>
      </c>
      <c r="F6" s="87"/>
    </row>
    <row r="7" spans="1:6" ht="21" customHeight="1">
      <c r="A7" s="90" t="s">
        <v>144</v>
      </c>
      <c r="B7" s="91">
        <v>495358759.32</v>
      </c>
      <c r="C7" s="91"/>
      <c r="D7" s="92" t="s">
        <v>24</v>
      </c>
      <c r="E7" s="93"/>
      <c r="F7" s="94"/>
    </row>
    <row r="8" spans="1:6" ht="21" customHeight="1">
      <c r="A8" s="90" t="s">
        <v>145</v>
      </c>
      <c r="B8" s="91">
        <v>495358759.32</v>
      </c>
      <c r="C8" s="91"/>
      <c r="D8" s="92" t="s">
        <v>25</v>
      </c>
      <c r="E8" s="93"/>
      <c r="F8" s="94"/>
    </row>
    <row r="9" spans="1:6" ht="21" customHeight="1">
      <c r="A9" s="90" t="s">
        <v>26</v>
      </c>
      <c r="B9" s="91"/>
      <c r="C9" s="91"/>
      <c r="D9" s="92" t="s">
        <v>27</v>
      </c>
      <c r="E9" s="93"/>
      <c r="F9" s="94"/>
    </row>
    <row r="10" spans="1:6" ht="21" customHeight="1">
      <c r="A10" s="90" t="s">
        <v>146</v>
      </c>
      <c r="B10" s="91"/>
      <c r="C10" s="91"/>
      <c r="D10" s="92" t="s">
        <v>28</v>
      </c>
      <c r="E10" s="93"/>
      <c r="F10" s="94"/>
    </row>
    <row r="11" spans="1:6" ht="21" customHeight="1">
      <c r="A11" s="90" t="s">
        <v>147</v>
      </c>
      <c r="B11" s="95">
        <v>23471250.27</v>
      </c>
      <c r="C11" s="95"/>
      <c r="D11" s="92" t="s">
        <v>29</v>
      </c>
      <c r="E11" s="93"/>
      <c r="F11" s="94"/>
    </row>
    <row r="12" spans="1:6" ht="21" customHeight="1">
      <c r="A12" s="90" t="s">
        <v>30</v>
      </c>
      <c r="B12" s="95">
        <v>20908574.53</v>
      </c>
      <c r="C12" s="95"/>
      <c r="D12" s="92" t="s">
        <v>31</v>
      </c>
      <c r="E12" s="93"/>
      <c r="F12" s="94"/>
    </row>
    <row r="13" spans="1:6" ht="21" customHeight="1">
      <c r="A13" s="96" t="s">
        <v>148</v>
      </c>
      <c r="B13" s="91">
        <v>118227595.63</v>
      </c>
      <c r="C13" s="91"/>
      <c r="D13" s="92" t="s">
        <v>32</v>
      </c>
      <c r="E13" s="93"/>
      <c r="F13" s="94"/>
    </row>
    <row r="14" spans="1:6" ht="21" customHeight="1">
      <c r="A14" s="97"/>
      <c r="B14" s="98"/>
      <c r="C14" s="98"/>
      <c r="D14" s="92" t="s">
        <v>33</v>
      </c>
      <c r="E14" s="91">
        <v>13958054.2</v>
      </c>
      <c r="F14" s="99"/>
    </row>
    <row r="15" spans="1:7" ht="21" customHeight="1">
      <c r="A15" s="96"/>
      <c r="B15" s="93"/>
      <c r="C15" s="93"/>
      <c r="D15" s="92" t="s">
        <v>34</v>
      </c>
      <c r="E15" s="91">
        <v>3228992.84</v>
      </c>
      <c r="F15" s="99"/>
      <c r="G15" s="100"/>
    </row>
    <row r="16" spans="1:6" ht="21" customHeight="1">
      <c r="A16" s="96"/>
      <c r="B16" s="93"/>
      <c r="C16" s="93"/>
      <c r="D16" s="92" t="s">
        <v>35</v>
      </c>
      <c r="E16" s="91"/>
      <c r="F16" s="99"/>
    </row>
    <row r="17" spans="1:7" ht="21" customHeight="1">
      <c r="A17" s="96"/>
      <c r="B17" s="93"/>
      <c r="C17" s="93"/>
      <c r="D17" s="92" t="s">
        <v>36</v>
      </c>
      <c r="E17" s="101">
        <v>674922627.47</v>
      </c>
      <c r="F17" s="102"/>
      <c r="G17" s="103"/>
    </row>
    <row r="18" spans="1:6" ht="21" customHeight="1">
      <c r="A18" s="96"/>
      <c r="B18" s="93"/>
      <c r="C18" s="93"/>
      <c r="D18" s="92" t="s">
        <v>37</v>
      </c>
      <c r="E18" s="91">
        <v>7303058</v>
      </c>
      <c r="F18" s="99"/>
    </row>
    <row r="19" spans="1:6" ht="21" customHeight="1">
      <c r="A19" s="96"/>
      <c r="B19" s="93"/>
      <c r="C19" s="93"/>
      <c r="D19" s="92" t="s">
        <v>38</v>
      </c>
      <c r="E19" s="93"/>
      <c r="F19" s="94"/>
    </row>
    <row r="20" spans="1:6" ht="21" customHeight="1">
      <c r="A20" s="96"/>
      <c r="B20" s="93"/>
      <c r="C20" s="93"/>
      <c r="D20" s="92" t="s">
        <v>39</v>
      </c>
      <c r="E20" s="93"/>
      <c r="F20" s="94"/>
    </row>
    <row r="21" spans="1:6" ht="21" customHeight="1">
      <c r="A21" s="96"/>
      <c r="B21" s="93"/>
      <c r="C21" s="93"/>
      <c r="D21" s="92" t="s">
        <v>40</v>
      </c>
      <c r="E21" s="93"/>
      <c r="F21" s="94"/>
    </row>
    <row r="22" spans="1:6" ht="21" customHeight="1">
      <c r="A22" s="96"/>
      <c r="B22" s="93"/>
      <c r="C22" s="93"/>
      <c r="D22" s="92" t="s">
        <v>41</v>
      </c>
      <c r="E22" s="93"/>
      <c r="F22" s="94"/>
    </row>
    <row r="23" spans="1:6" ht="21" customHeight="1">
      <c r="A23" s="96"/>
      <c r="B23" s="93"/>
      <c r="C23" s="93"/>
      <c r="D23" s="92" t="s">
        <v>42</v>
      </c>
      <c r="E23" s="93"/>
      <c r="F23" s="94"/>
    </row>
    <row r="24" spans="1:6" ht="21" customHeight="1">
      <c r="A24" s="96"/>
      <c r="B24" s="93"/>
      <c r="C24" s="93"/>
      <c r="D24" s="92" t="s">
        <v>43</v>
      </c>
      <c r="E24" s="93"/>
      <c r="F24" s="94"/>
    </row>
    <row r="25" spans="1:6" ht="21" customHeight="1">
      <c r="A25" s="96"/>
      <c r="B25" s="93"/>
      <c r="C25" s="93"/>
      <c r="D25" s="92" t="s">
        <v>44</v>
      </c>
      <c r="E25" s="93"/>
      <c r="F25" s="94"/>
    </row>
    <row r="26" spans="1:6" ht="21" customHeight="1">
      <c r="A26" s="96"/>
      <c r="B26" s="93"/>
      <c r="C26" s="93"/>
      <c r="D26" s="92" t="s">
        <v>45</v>
      </c>
      <c r="E26" s="93"/>
      <c r="F26" s="94"/>
    </row>
    <row r="27" spans="1:6" ht="21" customHeight="1">
      <c r="A27" s="96"/>
      <c r="B27" s="93"/>
      <c r="C27" s="93"/>
      <c r="D27" s="92" t="s">
        <v>46</v>
      </c>
      <c r="E27" s="93"/>
      <c r="F27" s="94"/>
    </row>
    <row r="28" spans="1:6" ht="21" customHeight="1">
      <c r="A28" s="90"/>
      <c r="B28" s="93"/>
      <c r="C28" s="93"/>
      <c r="D28" s="92" t="s">
        <v>47</v>
      </c>
      <c r="E28" s="93"/>
      <c r="F28" s="94"/>
    </row>
    <row r="29" spans="1:6" ht="21" customHeight="1">
      <c r="A29" s="90"/>
      <c r="B29" s="93"/>
      <c r="C29" s="93"/>
      <c r="D29" s="92" t="s">
        <v>48</v>
      </c>
      <c r="E29" s="93"/>
      <c r="F29" s="94"/>
    </row>
    <row r="30" spans="1:6" ht="21" customHeight="1">
      <c r="A30" s="88" t="s">
        <v>49</v>
      </c>
      <c r="B30" s="91">
        <f>B7+B10+B11+B12+B13</f>
        <v>657966179.75</v>
      </c>
      <c r="C30" s="91"/>
      <c r="D30" s="89" t="s">
        <v>50</v>
      </c>
      <c r="E30" s="91">
        <f>SUM(E14:F29)</f>
        <v>699412732.51</v>
      </c>
      <c r="F30" s="99"/>
    </row>
    <row r="31" spans="1:6" ht="21" customHeight="1">
      <c r="A31" s="88"/>
      <c r="B31" s="91"/>
      <c r="C31" s="91"/>
      <c r="D31" s="89"/>
      <c r="E31" s="91"/>
      <c r="F31" s="99"/>
    </row>
    <row r="32" spans="1:6" ht="21" customHeight="1">
      <c r="A32" s="90" t="s">
        <v>149</v>
      </c>
      <c r="B32" s="91"/>
      <c r="C32" s="91"/>
      <c r="D32" s="104" t="s">
        <v>51</v>
      </c>
      <c r="E32" s="91">
        <v>6641673.1</v>
      </c>
      <c r="F32" s="99"/>
    </row>
    <row r="33" spans="1:6" ht="21" customHeight="1">
      <c r="A33" s="90" t="s">
        <v>150</v>
      </c>
      <c r="B33" s="91">
        <f>B34+B35</f>
        <v>86956133.3</v>
      </c>
      <c r="C33" s="91"/>
      <c r="D33" s="104" t="s">
        <v>52</v>
      </c>
      <c r="E33" s="91"/>
      <c r="F33" s="99"/>
    </row>
    <row r="34" spans="1:6" ht="21" customHeight="1">
      <c r="A34" s="90" t="s">
        <v>53</v>
      </c>
      <c r="B34" s="91">
        <v>2191350.83</v>
      </c>
      <c r="C34" s="91"/>
      <c r="D34" s="105" t="s">
        <v>54</v>
      </c>
      <c r="E34" s="91">
        <v>1063597.29</v>
      </c>
      <c r="F34" s="99"/>
    </row>
    <row r="35" spans="1:7" ht="21" customHeight="1">
      <c r="A35" s="90" t="s">
        <v>55</v>
      </c>
      <c r="B35" s="91">
        <v>84764782.47</v>
      </c>
      <c r="C35" s="91"/>
      <c r="D35" s="104" t="s">
        <v>56</v>
      </c>
      <c r="E35" s="91">
        <v>5578075.81</v>
      </c>
      <c r="F35" s="99"/>
      <c r="G35" s="106"/>
    </row>
    <row r="36" spans="1:6" ht="21" customHeight="1">
      <c r="A36" s="107" t="s">
        <v>57</v>
      </c>
      <c r="B36" s="93"/>
      <c r="C36" s="93"/>
      <c r="D36" s="105" t="s">
        <v>58</v>
      </c>
      <c r="E36" s="91"/>
      <c r="F36" s="99"/>
    </row>
    <row r="37" spans="1:9" ht="21" customHeight="1">
      <c r="A37" s="107"/>
      <c r="B37" s="93"/>
      <c r="C37" s="93"/>
      <c r="D37" s="105" t="s">
        <v>59</v>
      </c>
      <c r="E37" s="91">
        <f>E38+E39</f>
        <v>38867907.44</v>
      </c>
      <c r="F37" s="99"/>
      <c r="I37" s="108"/>
    </row>
    <row r="38" spans="1:6" ht="21" customHeight="1">
      <c r="A38" s="107"/>
      <c r="B38" s="93"/>
      <c r="C38" s="93"/>
      <c r="D38" s="105" t="s">
        <v>60</v>
      </c>
      <c r="E38" s="91">
        <v>1848132.83</v>
      </c>
      <c r="F38" s="99"/>
    </row>
    <row r="39" spans="1:6" ht="21" customHeight="1">
      <c r="A39" s="107"/>
      <c r="B39" s="93"/>
      <c r="C39" s="93"/>
      <c r="D39" s="105" t="s">
        <v>61</v>
      </c>
      <c r="E39" s="91">
        <v>37019774.61</v>
      </c>
      <c r="F39" s="99"/>
    </row>
    <row r="40" spans="1:6" ht="21" customHeight="1">
      <c r="A40" s="107"/>
      <c r="B40" s="93"/>
      <c r="C40" s="93"/>
      <c r="D40" s="105" t="s">
        <v>62</v>
      </c>
      <c r="E40" s="98"/>
      <c r="F40" s="109"/>
    </row>
    <row r="41" spans="1:6" ht="25.5" customHeight="1" thickBot="1">
      <c r="A41" s="110" t="s">
        <v>63</v>
      </c>
      <c r="B41" s="111">
        <f>B30+B33</f>
        <v>744922313.05</v>
      </c>
      <c r="C41" s="111"/>
      <c r="D41" s="112" t="s">
        <v>64</v>
      </c>
      <c r="E41" s="111">
        <f>E30+E32+E37</f>
        <v>744922313.05</v>
      </c>
      <c r="F41" s="113"/>
    </row>
    <row r="42" spans="1:6" ht="57" customHeight="1">
      <c r="A42" s="114" t="s">
        <v>289</v>
      </c>
      <c r="B42" s="114"/>
      <c r="C42" s="114"/>
      <c r="D42" s="114"/>
      <c r="E42" s="114"/>
      <c r="F42" s="114"/>
    </row>
    <row r="43" spans="1:6" ht="21.75" customHeight="1">
      <c r="A43" s="76"/>
      <c r="B43" s="76"/>
      <c r="C43" s="76"/>
      <c r="D43" s="76"/>
      <c r="E43" s="77"/>
      <c r="F43" s="77"/>
    </row>
    <row r="44" ht="27" customHeight="1"/>
    <row r="45" ht="14.25" customHeight="1"/>
    <row r="46" ht="24.75" customHeight="1"/>
    <row r="47" ht="24.75" customHeight="1"/>
    <row r="48" ht="14.25" customHeight="1"/>
    <row r="49" ht="24.75" customHeight="1"/>
    <row r="50" ht="24.75" customHeight="1"/>
    <row r="51" ht="14.25" customHeight="1"/>
    <row r="52" ht="14.25" customHeight="1"/>
    <row r="53" ht="24.75" customHeight="1"/>
    <row r="54" ht="34.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23.25" customHeight="1"/>
    <row r="63" ht="23.25" customHeight="1"/>
    <row r="64" ht="23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23.25" customHeight="1"/>
    <row r="75" ht="14.25" customHeight="1"/>
    <row r="76" ht="14.25" customHeight="1"/>
    <row r="77" ht="14.25" customHeight="1"/>
    <row r="78" ht="15" customHeight="1"/>
  </sheetData>
  <sheetProtection/>
  <mergeCells count="82">
    <mergeCell ref="D4:F5"/>
    <mergeCell ref="B29:C29"/>
    <mergeCell ref="B26:C26"/>
    <mergeCell ref="B27:C27"/>
    <mergeCell ref="B24:C24"/>
    <mergeCell ref="B20:C20"/>
    <mergeCell ref="B21:C21"/>
    <mergeCell ref="B22:C22"/>
    <mergeCell ref="B23:C23"/>
    <mergeCell ref="E27:F27"/>
    <mergeCell ref="B25:C25"/>
    <mergeCell ref="B16:C16"/>
    <mergeCell ref="B17:C17"/>
    <mergeCell ref="B14:C14"/>
    <mergeCell ref="B15:C15"/>
    <mergeCell ref="B18:C18"/>
    <mergeCell ref="B19:C19"/>
    <mergeCell ref="B6:C6"/>
    <mergeCell ref="B7:C7"/>
    <mergeCell ref="B12:C12"/>
    <mergeCell ref="B13:C13"/>
    <mergeCell ref="B10:C10"/>
    <mergeCell ref="B11:C11"/>
    <mergeCell ref="E33:F33"/>
    <mergeCell ref="E34:F34"/>
    <mergeCell ref="E35:F35"/>
    <mergeCell ref="E36:F36"/>
    <mergeCell ref="B1:C1"/>
    <mergeCell ref="A2:F2"/>
    <mergeCell ref="B3:C3"/>
    <mergeCell ref="A4:C5"/>
    <mergeCell ref="B8:C8"/>
    <mergeCell ref="B9:C9"/>
    <mergeCell ref="E37:F37"/>
    <mergeCell ref="E38:F38"/>
    <mergeCell ref="E39:F39"/>
    <mergeCell ref="E40:F40"/>
    <mergeCell ref="E41:F41"/>
    <mergeCell ref="E1:F1"/>
    <mergeCell ref="E3:F3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8:F28"/>
    <mergeCell ref="E29:F29"/>
    <mergeCell ref="B30:C30"/>
    <mergeCell ref="E30:F30"/>
    <mergeCell ref="B31:C31"/>
    <mergeCell ref="B32:C32"/>
    <mergeCell ref="E31:F31"/>
    <mergeCell ref="E32:F32"/>
    <mergeCell ref="B28:C28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A42:F42"/>
    <mergeCell ref="A43:B43"/>
    <mergeCell ref="C43:D43"/>
  </mergeCells>
  <printOptions/>
  <pageMargins left="0.75" right="0.75" top="1" bottom="1" header="0.51" footer="0.51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SheetLayoutView="100" zoomScalePageLayoutView="0" workbookViewId="0" topLeftCell="A1">
      <selection activeCell="D22" sqref="D22"/>
    </sheetView>
  </sheetViews>
  <sheetFormatPr defaultColWidth="9.00390625" defaultRowHeight="13.5"/>
  <cols>
    <col min="1" max="1" width="28.00390625" style="75" customWidth="1"/>
    <col min="2" max="2" width="18.75390625" style="75" customWidth="1"/>
    <col min="3" max="3" width="16.00390625" style="75" customWidth="1"/>
    <col min="4" max="4" width="15.875" style="75" customWidth="1"/>
    <col min="5" max="5" width="18.75390625" style="75" customWidth="1"/>
    <col min="6" max="6" width="11.50390625" style="75" customWidth="1"/>
    <col min="7" max="7" width="8.00390625" style="75" customWidth="1"/>
    <col min="8" max="8" width="15.00390625" style="75" customWidth="1"/>
    <col min="9" max="9" width="14.25390625" style="75" customWidth="1"/>
    <col min="10" max="10" width="17.25390625" style="75" customWidth="1"/>
    <col min="11" max="11" width="11.50390625" style="75" customWidth="1"/>
    <col min="12" max="16384" width="9.00390625" style="75" customWidth="1"/>
  </cols>
  <sheetData>
    <row r="1" spans="1:11" ht="13.5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7" t="s">
        <v>2</v>
      </c>
    </row>
    <row r="2" spans="1:11" ht="27" customHeight="1">
      <c r="A2" s="118" t="s">
        <v>138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4.25" thickBot="1">
      <c r="A3" s="119" t="s">
        <v>257</v>
      </c>
      <c r="B3" s="120"/>
      <c r="C3" s="120"/>
      <c r="D3" s="120"/>
      <c r="E3" s="121"/>
      <c r="F3" s="121"/>
      <c r="G3" s="120"/>
      <c r="H3" s="120"/>
      <c r="I3" s="120"/>
      <c r="J3" s="78" t="s">
        <v>231</v>
      </c>
      <c r="K3" s="78"/>
    </row>
    <row r="4" spans="1:11" ht="14.25" customHeight="1">
      <c r="A4" s="82" t="s">
        <v>65</v>
      </c>
      <c r="B4" s="83" t="s">
        <v>66</v>
      </c>
      <c r="C4" s="83" t="s">
        <v>67</v>
      </c>
      <c r="D4" s="83" t="s">
        <v>68</v>
      </c>
      <c r="E4" s="83"/>
      <c r="F4" s="83"/>
      <c r="G4" s="83" t="s">
        <v>133</v>
      </c>
      <c r="H4" s="83" t="s">
        <v>134</v>
      </c>
      <c r="I4" s="83" t="s">
        <v>69</v>
      </c>
      <c r="J4" s="122" t="s">
        <v>70</v>
      </c>
      <c r="K4" s="84" t="s">
        <v>71</v>
      </c>
    </row>
    <row r="5" spans="1:11" ht="24">
      <c r="A5" s="85"/>
      <c r="B5" s="86"/>
      <c r="C5" s="86"/>
      <c r="D5" s="89" t="s">
        <v>72</v>
      </c>
      <c r="E5" s="89" t="s">
        <v>73</v>
      </c>
      <c r="F5" s="89" t="s">
        <v>74</v>
      </c>
      <c r="G5" s="86"/>
      <c r="H5" s="86"/>
      <c r="I5" s="86"/>
      <c r="J5" s="123"/>
      <c r="K5" s="87"/>
    </row>
    <row r="6" spans="1:11" ht="24" customHeight="1">
      <c r="A6" s="89" t="s">
        <v>75</v>
      </c>
      <c r="B6" s="89">
        <v>1</v>
      </c>
      <c r="C6" s="89">
        <v>2</v>
      </c>
      <c r="D6" s="89">
        <v>3</v>
      </c>
      <c r="E6" s="89">
        <v>4</v>
      </c>
      <c r="F6" s="89">
        <v>5</v>
      </c>
      <c r="G6" s="89">
        <v>6</v>
      </c>
      <c r="H6" s="89">
        <v>7</v>
      </c>
      <c r="I6" s="89">
        <v>8</v>
      </c>
      <c r="J6" s="89">
        <v>9</v>
      </c>
      <c r="K6" s="89">
        <v>10</v>
      </c>
    </row>
    <row r="7" spans="1:11" ht="27" customHeight="1">
      <c r="A7" s="89" t="s">
        <v>72</v>
      </c>
      <c r="B7" s="59">
        <f>C7+D7+H7+I7+J7</f>
        <v>744922313.0499998</v>
      </c>
      <c r="C7" s="59">
        <f aca="true" t="shared" si="0" ref="C7:I7">SUM(C8:C19)</f>
        <v>86956133.30000001</v>
      </c>
      <c r="D7" s="59">
        <f t="shared" si="0"/>
        <v>495358759.31999993</v>
      </c>
      <c r="E7" s="59">
        <f t="shared" si="0"/>
        <v>495358759.31999993</v>
      </c>
      <c r="F7" s="59">
        <f t="shared" si="0"/>
        <v>0</v>
      </c>
      <c r="G7" s="59">
        <f t="shared" si="0"/>
        <v>0</v>
      </c>
      <c r="H7" s="59">
        <f t="shared" si="0"/>
        <v>23471250.27</v>
      </c>
      <c r="I7" s="59">
        <f t="shared" si="0"/>
        <v>20908574.53</v>
      </c>
      <c r="J7" s="59">
        <f>SUM(J8:J19)</f>
        <v>118227595.63</v>
      </c>
      <c r="K7" s="124"/>
    </row>
    <row r="8" spans="1:11" ht="27" customHeight="1">
      <c r="A8" s="104" t="s">
        <v>233</v>
      </c>
      <c r="B8" s="59">
        <f>C8+D8+H8+I8+J8</f>
        <v>537859593.48</v>
      </c>
      <c r="C8" s="59">
        <v>80664024.50000001</v>
      </c>
      <c r="D8" s="59">
        <v>351086271.33</v>
      </c>
      <c r="E8" s="59">
        <v>351086271.33</v>
      </c>
      <c r="F8" s="59"/>
      <c r="G8" s="59"/>
      <c r="H8" s="59">
        <v>0</v>
      </c>
      <c r="I8" s="59">
        <v>0</v>
      </c>
      <c r="J8" s="59">
        <v>106109297.64999998</v>
      </c>
      <c r="K8" s="124"/>
    </row>
    <row r="9" spans="1:11" ht="27" customHeight="1">
      <c r="A9" s="104" t="s">
        <v>235</v>
      </c>
      <c r="B9" s="125">
        <v>21409666.68</v>
      </c>
      <c r="C9" s="59">
        <v>0</v>
      </c>
      <c r="D9" s="59">
        <v>15171020.78</v>
      </c>
      <c r="E9" s="59">
        <v>15171020.78</v>
      </c>
      <c r="F9" s="59"/>
      <c r="G9" s="59"/>
      <c r="H9" s="59">
        <v>6234855.28</v>
      </c>
      <c r="I9" s="59">
        <v>0</v>
      </c>
      <c r="J9" s="59">
        <v>3790.62</v>
      </c>
      <c r="K9" s="124"/>
    </row>
    <row r="10" spans="1:11" ht="27" customHeight="1">
      <c r="A10" s="104" t="s">
        <v>237</v>
      </c>
      <c r="B10" s="125">
        <v>4706600</v>
      </c>
      <c r="C10" s="59">
        <v>0</v>
      </c>
      <c r="D10" s="59">
        <v>2939000</v>
      </c>
      <c r="E10" s="59">
        <v>2939000</v>
      </c>
      <c r="F10" s="59"/>
      <c r="G10" s="59"/>
      <c r="H10" s="59">
        <v>0</v>
      </c>
      <c r="I10" s="59">
        <v>0</v>
      </c>
      <c r="J10" s="59">
        <v>1767600</v>
      </c>
      <c r="K10" s="124"/>
    </row>
    <row r="11" spans="1:11" ht="27" customHeight="1">
      <c r="A11" s="126" t="s">
        <v>239</v>
      </c>
      <c r="B11" s="127">
        <v>1177797.32</v>
      </c>
      <c r="C11" s="59">
        <v>0</v>
      </c>
      <c r="D11" s="59">
        <v>792571.39</v>
      </c>
      <c r="E11" s="59">
        <v>792571.39</v>
      </c>
      <c r="F11" s="59"/>
      <c r="G11" s="59"/>
      <c r="H11" s="59">
        <v>385174.88</v>
      </c>
      <c r="I11" s="59">
        <v>0</v>
      </c>
      <c r="J11" s="59">
        <v>51.05</v>
      </c>
      <c r="K11" s="124"/>
    </row>
    <row r="12" spans="1:11" ht="27" customHeight="1">
      <c r="A12" s="104" t="s">
        <v>241</v>
      </c>
      <c r="B12" s="127">
        <v>3490704.09</v>
      </c>
      <c r="C12" s="59">
        <v>0</v>
      </c>
      <c r="D12" s="59">
        <v>3180130.16</v>
      </c>
      <c r="E12" s="59">
        <v>3180130.16</v>
      </c>
      <c r="F12" s="59"/>
      <c r="G12" s="59"/>
      <c r="H12" s="59">
        <v>300069.84</v>
      </c>
      <c r="I12" s="59">
        <v>0</v>
      </c>
      <c r="J12" s="59">
        <v>10504.09</v>
      </c>
      <c r="K12" s="128"/>
    </row>
    <row r="13" spans="1:11" ht="20.25" customHeight="1">
      <c r="A13" s="129" t="s">
        <v>243</v>
      </c>
      <c r="B13" s="130">
        <v>5051340.78</v>
      </c>
      <c r="C13" s="131">
        <v>0</v>
      </c>
      <c r="D13" s="131">
        <v>3777500</v>
      </c>
      <c r="E13" s="131">
        <v>3777500</v>
      </c>
      <c r="F13" s="131"/>
      <c r="G13" s="131"/>
      <c r="H13" s="131">
        <v>1261400</v>
      </c>
      <c r="I13" s="131">
        <v>0</v>
      </c>
      <c r="J13" s="131">
        <v>12440.78</v>
      </c>
      <c r="K13" s="129"/>
    </row>
    <row r="14" spans="1:11" ht="13.5">
      <c r="A14" s="132" t="s">
        <v>245</v>
      </c>
      <c r="B14" s="130">
        <v>6126117.96</v>
      </c>
      <c r="C14" s="133">
        <v>0</v>
      </c>
      <c r="D14" s="133">
        <v>4483800</v>
      </c>
      <c r="E14" s="133">
        <v>4483800</v>
      </c>
      <c r="F14" s="133"/>
      <c r="G14" s="133"/>
      <c r="H14" s="133">
        <v>1534000</v>
      </c>
      <c r="I14" s="133">
        <v>82939.2</v>
      </c>
      <c r="J14" s="133">
        <v>25378.76</v>
      </c>
      <c r="K14" s="128"/>
    </row>
    <row r="15" spans="1:11" ht="13.5">
      <c r="A15" s="132" t="s">
        <v>247</v>
      </c>
      <c r="B15" s="130">
        <v>11144733.16</v>
      </c>
      <c r="C15" s="133">
        <v>0</v>
      </c>
      <c r="D15" s="133">
        <v>4218100</v>
      </c>
      <c r="E15" s="133">
        <v>4218100</v>
      </c>
      <c r="F15" s="133"/>
      <c r="G15" s="133"/>
      <c r="H15" s="133">
        <v>1236000</v>
      </c>
      <c r="I15" s="133">
        <v>5674352.13</v>
      </c>
      <c r="J15" s="133">
        <v>16281.03</v>
      </c>
      <c r="K15" s="128"/>
    </row>
    <row r="16" spans="1:11" ht="13.5">
      <c r="A16" s="132" t="s">
        <v>249</v>
      </c>
      <c r="B16" s="130">
        <v>7913540.7</v>
      </c>
      <c r="C16" s="133">
        <v>0</v>
      </c>
      <c r="D16" s="133">
        <v>3474200</v>
      </c>
      <c r="E16" s="133">
        <v>3474200</v>
      </c>
      <c r="F16" s="133"/>
      <c r="G16" s="133"/>
      <c r="H16" s="133">
        <v>1803700</v>
      </c>
      <c r="I16" s="133">
        <v>2609142.25</v>
      </c>
      <c r="J16" s="133">
        <v>26498.45</v>
      </c>
      <c r="K16" s="128"/>
    </row>
    <row r="17" spans="1:11" ht="13.5">
      <c r="A17" s="132" t="s">
        <v>251</v>
      </c>
      <c r="B17" s="130">
        <v>4574086.05</v>
      </c>
      <c r="C17" s="133">
        <v>0</v>
      </c>
      <c r="D17" s="133">
        <v>2631900</v>
      </c>
      <c r="E17" s="133">
        <v>2631900</v>
      </c>
      <c r="F17" s="133"/>
      <c r="G17" s="133"/>
      <c r="H17" s="133">
        <v>1356300</v>
      </c>
      <c r="I17" s="133">
        <v>553550</v>
      </c>
      <c r="J17" s="133">
        <v>32336.05</v>
      </c>
      <c r="K17" s="128"/>
    </row>
    <row r="18" spans="1:11" ht="13.5">
      <c r="A18" s="132" t="s">
        <v>253</v>
      </c>
      <c r="B18" s="130">
        <v>22265641.22</v>
      </c>
      <c r="C18" s="133">
        <v>0</v>
      </c>
      <c r="D18" s="133">
        <v>917300</v>
      </c>
      <c r="E18" s="133">
        <v>917300</v>
      </c>
      <c r="F18" s="133"/>
      <c r="G18" s="133"/>
      <c r="H18" s="133">
        <v>9359750.27</v>
      </c>
      <c r="I18" s="133">
        <v>11988590.95</v>
      </c>
      <c r="J18" s="133">
        <v>0</v>
      </c>
      <c r="K18" s="128"/>
    </row>
    <row r="19" spans="1:11" ht="13.5">
      <c r="A19" s="132" t="s">
        <v>255</v>
      </c>
      <c r="B19" s="130">
        <v>119202491.61</v>
      </c>
      <c r="C19" s="133">
        <v>6292108.8</v>
      </c>
      <c r="D19" s="133">
        <v>102686965.66</v>
      </c>
      <c r="E19" s="133">
        <v>102686965.66</v>
      </c>
      <c r="F19" s="133"/>
      <c r="G19" s="133"/>
      <c r="H19" s="133">
        <v>0</v>
      </c>
      <c r="I19" s="133">
        <v>0</v>
      </c>
      <c r="J19" s="133">
        <v>10223417.15</v>
      </c>
      <c r="K19" s="128"/>
    </row>
  </sheetData>
  <sheetProtection/>
  <mergeCells count="11">
    <mergeCell ref="A2:K2"/>
    <mergeCell ref="D4:F4"/>
    <mergeCell ref="A4:A5"/>
    <mergeCell ref="B4:B5"/>
    <mergeCell ref="C4:C5"/>
    <mergeCell ref="G4:G5"/>
    <mergeCell ref="J3:K3"/>
    <mergeCell ref="I4:I5"/>
    <mergeCell ref="J4:J5"/>
    <mergeCell ref="H4:H5"/>
    <mergeCell ref="K4:K5"/>
  </mergeCells>
  <printOptions/>
  <pageMargins left="0.75" right="0.75" top="1" bottom="1" header="0.51" footer="0.51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34"/>
  <sheetViews>
    <sheetView zoomScaleSheetLayoutView="100" zoomScalePageLayoutView="0" workbookViewId="0" topLeftCell="A4">
      <selection activeCell="A1" sqref="A1:IV16384"/>
    </sheetView>
  </sheetViews>
  <sheetFormatPr defaultColWidth="9.00390625" defaultRowHeight="13.5"/>
  <cols>
    <col min="1" max="1" width="10.75390625" style="75" customWidth="1"/>
    <col min="2" max="2" width="28.875" style="75" customWidth="1"/>
    <col min="3" max="3" width="18.625" style="75" customWidth="1"/>
    <col min="4" max="4" width="15.875" style="75" customWidth="1"/>
    <col min="5" max="5" width="17.25390625" style="75" customWidth="1"/>
    <col min="6" max="6" width="15.75390625" style="75" customWidth="1"/>
    <col min="7" max="7" width="11.50390625" style="75" customWidth="1"/>
    <col min="8" max="8" width="9.50390625" style="75" customWidth="1"/>
    <col min="9" max="9" width="15.375" style="75" customWidth="1"/>
    <col min="10" max="10" width="17.75390625" style="75" customWidth="1"/>
    <col min="11" max="11" width="18.625" style="75" customWidth="1"/>
    <col min="12" max="12" width="11.50390625" style="75" customWidth="1"/>
    <col min="13" max="16384" width="9.00390625" style="75" customWidth="1"/>
  </cols>
  <sheetData>
    <row r="1" spans="1:12" ht="13.5">
      <c r="A1" s="115"/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7" t="s">
        <v>4</v>
      </c>
    </row>
    <row r="2" spans="1:12" ht="27" customHeight="1">
      <c r="A2" s="79" t="s">
        <v>138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4.25" thickBot="1">
      <c r="A3" s="119" t="s">
        <v>19</v>
      </c>
      <c r="B3" s="119" t="s">
        <v>286</v>
      </c>
      <c r="C3" s="121"/>
      <c r="D3" s="121"/>
      <c r="E3" s="121"/>
      <c r="F3" s="121"/>
      <c r="G3" s="121"/>
      <c r="H3" s="121"/>
      <c r="I3" s="121"/>
      <c r="J3" s="121"/>
      <c r="K3" s="78" t="s">
        <v>231</v>
      </c>
      <c r="L3" s="78"/>
    </row>
    <row r="4" spans="1:12" ht="14.25" customHeight="1">
      <c r="A4" s="134" t="s">
        <v>76</v>
      </c>
      <c r="B4" s="82" t="s">
        <v>77</v>
      </c>
      <c r="C4" s="83" t="s">
        <v>66</v>
      </c>
      <c r="D4" s="83" t="s">
        <v>67</v>
      </c>
      <c r="E4" s="83" t="s">
        <v>68</v>
      </c>
      <c r="F4" s="83"/>
      <c r="G4" s="83"/>
      <c r="H4" s="83" t="s">
        <v>133</v>
      </c>
      <c r="I4" s="83" t="s">
        <v>134</v>
      </c>
      <c r="J4" s="83" t="s">
        <v>69</v>
      </c>
      <c r="K4" s="83" t="s">
        <v>70</v>
      </c>
      <c r="L4" s="84" t="s">
        <v>71</v>
      </c>
    </row>
    <row r="5" spans="1:12" ht="24">
      <c r="A5" s="135"/>
      <c r="B5" s="85"/>
      <c r="C5" s="86"/>
      <c r="D5" s="86"/>
      <c r="E5" s="89" t="s">
        <v>72</v>
      </c>
      <c r="F5" s="89" t="s">
        <v>73</v>
      </c>
      <c r="G5" s="89" t="s">
        <v>74</v>
      </c>
      <c r="H5" s="86"/>
      <c r="I5" s="86"/>
      <c r="J5" s="86"/>
      <c r="K5" s="86"/>
      <c r="L5" s="87"/>
    </row>
    <row r="6" spans="1:12" ht="24" customHeight="1">
      <c r="A6" s="135"/>
      <c r="B6" s="85"/>
      <c r="C6" s="89">
        <v>1</v>
      </c>
      <c r="D6" s="89">
        <v>2</v>
      </c>
      <c r="E6" s="89">
        <v>3</v>
      </c>
      <c r="F6" s="89">
        <v>4</v>
      </c>
      <c r="G6" s="89">
        <v>5</v>
      </c>
      <c r="H6" s="89">
        <v>6</v>
      </c>
      <c r="I6" s="89">
        <v>7</v>
      </c>
      <c r="J6" s="89">
        <v>8</v>
      </c>
      <c r="K6" s="89">
        <v>9</v>
      </c>
      <c r="L6" s="136">
        <v>10</v>
      </c>
    </row>
    <row r="7" spans="1:12" ht="27" customHeight="1">
      <c r="A7" s="137" t="s">
        <v>75</v>
      </c>
      <c r="B7" s="88" t="s">
        <v>75</v>
      </c>
      <c r="C7" s="138"/>
      <c r="D7" s="124"/>
      <c r="E7" s="124"/>
      <c r="F7" s="124"/>
      <c r="G7" s="124"/>
      <c r="H7" s="124"/>
      <c r="I7" s="124"/>
      <c r="J7" s="124"/>
      <c r="K7" s="124"/>
      <c r="L7" s="139"/>
    </row>
    <row r="8" spans="1:12" ht="27" customHeight="1">
      <c r="A8" s="140"/>
      <c r="B8" s="140" t="s">
        <v>72</v>
      </c>
      <c r="C8" s="141">
        <f>C9+C15+C19+C31</f>
        <v>744922313.05</v>
      </c>
      <c r="D8" s="141">
        <f aca="true" t="shared" si="0" ref="D8:K8">D9+D15+D19+D31</f>
        <v>86956133.29999998</v>
      </c>
      <c r="E8" s="141">
        <f t="shared" si="0"/>
        <v>495358759.32</v>
      </c>
      <c r="F8" s="141">
        <f t="shared" si="0"/>
        <v>495358759.32</v>
      </c>
      <c r="G8" s="141">
        <f t="shared" si="0"/>
        <v>0</v>
      </c>
      <c r="H8" s="141">
        <f t="shared" si="0"/>
        <v>0</v>
      </c>
      <c r="I8" s="141">
        <f t="shared" si="0"/>
        <v>23471250.27</v>
      </c>
      <c r="J8" s="141">
        <f t="shared" si="0"/>
        <v>20908574.53</v>
      </c>
      <c r="K8" s="141">
        <f t="shared" si="0"/>
        <v>118227595.63</v>
      </c>
      <c r="L8" s="140"/>
    </row>
    <row r="9" spans="1:12" ht="27" customHeight="1">
      <c r="A9" s="140">
        <v>208</v>
      </c>
      <c r="B9" s="140" t="s">
        <v>258</v>
      </c>
      <c r="C9" s="141">
        <v>13958054.2</v>
      </c>
      <c r="D9" s="141">
        <v>0</v>
      </c>
      <c r="E9" s="141">
        <v>13958054.2</v>
      </c>
      <c r="F9" s="141">
        <v>13958054.2</v>
      </c>
      <c r="G9" s="141"/>
      <c r="H9" s="141"/>
      <c r="I9" s="141">
        <v>0</v>
      </c>
      <c r="J9" s="141">
        <v>0</v>
      </c>
      <c r="K9" s="141">
        <v>0</v>
      </c>
      <c r="L9" s="140"/>
    </row>
    <row r="10" spans="1:12" ht="27" customHeight="1">
      <c r="A10" s="140">
        <v>20805</v>
      </c>
      <c r="B10" s="140" t="s">
        <v>259</v>
      </c>
      <c r="C10" s="141">
        <v>13958054.2</v>
      </c>
      <c r="D10" s="141">
        <v>0</v>
      </c>
      <c r="E10" s="141">
        <v>13958054.2</v>
      </c>
      <c r="F10" s="141">
        <v>13958054.2</v>
      </c>
      <c r="G10" s="141"/>
      <c r="H10" s="141"/>
      <c r="I10" s="141">
        <v>0</v>
      </c>
      <c r="J10" s="141">
        <v>0</v>
      </c>
      <c r="K10" s="141">
        <v>0</v>
      </c>
      <c r="L10" s="140"/>
    </row>
    <row r="11" spans="1:12" ht="27" customHeight="1">
      <c r="A11" s="140">
        <v>2080502</v>
      </c>
      <c r="B11" s="140" t="s">
        <v>260</v>
      </c>
      <c r="C11" s="141">
        <v>6052142.2</v>
      </c>
      <c r="D11" s="141">
        <v>0</v>
      </c>
      <c r="E11" s="141">
        <v>6052142.2</v>
      </c>
      <c r="F11" s="141">
        <v>6052142.2</v>
      </c>
      <c r="G11" s="141"/>
      <c r="H11" s="141"/>
      <c r="I11" s="141">
        <v>0</v>
      </c>
      <c r="J11" s="141">
        <v>0</v>
      </c>
      <c r="K11" s="141">
        <v>0</v>
      </c>
      <c r="L11" s="140"/>
    </row>
    <row r="12" spans="1:12" ht="27" customHeight="1">
      <c r="A12" s="142">
        <v>2080504</v>
      </c>
      <c r="B12" s="142" t="s">
        <v>261</v>
      </c>
      <c r="C12" s="141">
        <v>453650</v>
      </c>
      <c r="D12" s="141">
        <v>0</v>
      </c>
      <c r="E12" s="141">
        <v>453650</v>
      </c>
      <c r="F12" s="141">
        <v>453650</v>
      </c>
      <c r="G12" s="141"/>
      <c r="H12" s="141"/>
      <c r="I12" s="141">
        <v>0</v>
      </c>
      <c r="J12" s="141">
        <v>0</v>
      </c>
      <c r="K12" s="141">
        <v>0</v>
      </c>
      <c r="L12" s="140"/>
    </row>
    <row r="13" spans="1:12" ht="27" customHeight="1">
      <c r="A13" s="140">
        <v>2080505</v>
      </c>
      <c r="B13" s="140" t="s">
        <v>262</v>
      </c>
      <c r="C13" s="141">
        <v>5297610</v>
      </c>
      <c r="D13" s="141">
        <v>0</v>
      </c>
      <c r="E13" s="141">
        <v>5297610</v>
      </c>
      <c r="F13" s="141">
        <v>5297610</v>
      </c>
      <c r="G13" s="141"/>
      <c r="H13" s="141"/>
      <c r="I13" s="141">
        <v>0</v>
      </c>
      <c r="J13" s="141">
        <v>0</v>
      </c>
      <c r="K13" s="141">
        <v>0</v>
      </c>
      <c r="L13" s="142"/>
    </row>
    <row r="14" spans="1:12" ht="13.5">
      <c r="A14" s="142">
        <v>2080506</v>
      </c>
      <c r="B14" s="142" t="s">
        <v>263</v>
      </c>
      <c r="C14" s="143">
        <v>2154652</v>
      </c>
      <c r="D14" s="143">
        <v>0</v>
      </c>
      <c r="E14" s="143">
        <v>2154652</v>
      </c>
      <c r="F14" s="143">
        <v>2154652</v>
      </c>
      <c r="G14" s="143"/>
      <c r="H14" s="143"/>
      <c r="I14" s="143">
        <v>0</v>
      </c>
      <c r="J14" s="143">
        <v>0</v>
      </c>
      <c r="K14" s="143">
        <v>0</v>
      </c>
      <c r="L14" s="142"/>
    </row>
    <row r="15" spans="1:12" ht="13.5">
      <c r="A15" s="142">
        <v>210</v>
      </c>
      <c r="B15" s="142" t="s">
        <v>264</v>
      </c>
      <c r="C15" s="143">
        <v>3228992.84</v>
      </c>
      <c r="D15" s="143">
        <v>0</v>
      </c>
      <c r="E15" s="143">
        <v>3228992.84</v>
      </c>
      <c r="F15" s="143">
        <v>3228992.84</v>
      </c>
      <c r="G15" s="143"/>
      <c r="H15" s="143"/>
      <c r="I15" s="143">
        <v>0</v>
      </c>
      <c r="J15" s="143">
        <v>0</v>
      </c>
      <c r="K15" s="143">
        <v>0</v>
      </c>
      <c r="L15" s="142"/>
    </row>
    <row r="16" spans="1:12" ht="13.5">
      <c r="A16" s="142">
        <v>21011</v>
      </c>
      <c r="B16" s="142" t="s">
        <v>265</v>
      </c>
      <c r="C16" s="143">
        <v>3228992.84</v>
      </c>
      <c r="D16" s="143">
        <v>0</v>
      </c>
      <c r="E16" s="143">
        <v>3228992.84</v>
      </c>
      <c r="F16" s="143">
        <v>3228992.84</v>
      </c>
      <c r="G16" s="143"/>
      <c r="H16" s="143"/>
      <c r="I16" s="143">
        <v>0</v>
      </c>
      <c r="J16" s="143">
        <v>0</v>
      </c>
      <c r="K16" s="143">
        <v>0</v>
      </c>
      <c r="L16" s="142"/>
    </row>
    <row r="17" spans="1:12" ht="13.5">
      <c r="A17" s="142">
        <v>2101101</v>
      </c>
      <c r="B17" s="142" t="s">
        <v>266</v>
      </c>
      <c r="C17" s="143">
        <v>2578129.56</v>
      </c>
      <c r="D17" s="143">
        <v>0</v>
      </c>
      <c r="E17" s="143">
        <v>2578129.56</v>
      </c>
      <c r="F17" s="143">
        <v>2578129.56</v>
      </c>
      <c r="G17" s="143"/>
      <c r="H17" s="143"/>
      <c r="I17" s="143">
        <v>0</v>
      </c>
      <c r="J17" s="143">
        <v>0</v>
      </c>
      <c r="K17" s="143">
        <v>0</v>
      </c>
      <c r="L17" s="142"/>
    </row>
    <row r="18" spans="1:12" ht="13.5">
      <c r="A18" s="142">
        <v>2101102</v>
      </c>
      <c r="B18" s="142" t="s">
        <v>267</v>
      </c>
      <c r="C18" s="143">
        <v>650863.28</v>
      </c>
      <c r="D18" s="143">
        <v>0</v>
      </c>
      <c r="E18" s="143">
        <v>650863.28</v>
      </c>
      <c r="F18" s="143">
        <v>650863.28</v>
      </c>
      <c r="G18" s="143"/>
      <c r="H18" s="143"/>
      <c r="I18" s="143">
        <v>0</v>
      </c>
      <c r="J18" s="143">
        <v>0</v>
      </c>
      <c r="K18" s="143">
        <v>0</v>
      </c>
      <c r="L18" s="142"/>
    </row>
    <row r="19" spans="1:12" ht="13.5">
      <c r="A19" s="142">
        <v>212</v>
      </c>
      <c r="B19" s="142" t="s">
        <v>268</v>
      </c>
      <c r="C19" s="143">
        <f>C20+C25+C27+C29</f>
        <v>720387566.01</v>
      </c>
      <c r="D19" s="143">
        <f aca="true" t="shared" si="1" ref="D19:K19">D20+D25+D27+D29</f>
        <v>86946133.29999998</v>
      </c>
      <c r="E19" s="143">
        <f t="shared" si="1"/>
        <v>470834012.28</v>
      </c>
      <c r="F19" s="143">
        <f t="shared" si="1"/>
        <v>470834012.28</v>
      </c>
      <c r="G19" s="143">
        <f t="shared" si="1"/>
        <v>0</v>
      </c>
      <c r="H19" s="143">
        <f t="shared" si="1"/>
        <v>0</v>
      </c>
      <c r="I19" s="143">
        <f t="shared" si="1"/>
        <v>23471250.27</v>
      </c>
      <c r="J19" s="143">
        <f t="shared" si="1"/>
        <v>20908574.53</v>
      </c>
      <c r="K19" s="143">
        <f t="shared" si="1"/>
        <v>118227595.63</v>
      </c>
      <c r="L19" s="142"/>
    </row>
    <row r="20" spans="1:12" ht="13.5">
      <c r="A20" s="142">
        <v>21201</v>
      </c>
      <c r="B20" s="142" t="s">
        <v>269</v>
      </c>
      <c r="C20" s="143">
        <v>129411785.88</v>
      </c>
      <c r="D20" s="143">
        <v>9787202.6</v>
      </c>
      <c r="E20" s="143">
        <v>109401166.13</v>
      </c>
      <c r="F20" s="143">
        <v>109401166.13</v>
      </c>
      <c r="G20" s="143"/>
      <c r="H20" s="143"/>
      <c r="I20" s="143">
        <v>0</v>
      </c>
      <c r="J20" s="143">
        <v>0</v>
      </c>
      <c r="K20" s="143">
        <v>10223417.15</v>
      </c>
      <c r="L20" s="142"/>
    </row>
    <row r="21" spans="1:12" ht="13.5">
      <c r="A21" s="142">
        <v>2120101</v>
      </c>
      <c r="B21" s="142" t="s">
        <v>270</v>
      </c>
      <c r="C21" s="143">
        <v>10861110.02</v>
      </c>
      <c r="D21" s="143">
        <v>0</v>
      </c>
      <c r="E21" s="143">
        <v>10861110.02</v>
      </c>
      <c r="F21" s="143">
        <v>10861110.02</v>
      </c>
      <c r="G21" s="143"/>
      <c r="H21" s="143"/>
      <c r="I21" s="143">
        <v>0</v>
      </c>
      <c r="J21" s="143">
        <v>0</v>
      </c>
      <c r="K21" s="143">
        <v>0</v>
      </c>
      <c r="L21" s="142"/>
    </row>
    <row r="22" spans="1:12" ht="13.5">
      <c r="A22" s="142">
        <v>2120102</v>
      </c>
      <c r="B22" s="142" t="s">
        <v>271</v>
      </c>
      <c r="C22" s="143">
        <v>505679</v>
      </c>
      <c r="D22" s="143">
        <v>222349</v>
      </c>
      <c r="E22" s="143">
        <v>283330</v>
      </c>
      <c r="F22" s="143">
        <v>283330</v>
      </c>
      <c r="G22" s="143"/>
      <c r="H22" s="143"/>
      <c r="I22" s="143">
        <v>0</v>
      </c>
      <c r="J22" s="143">
        <v>0</v>
      </c>
      <c r="K22" s="143">
        <v>0</v>
      </c>
      <c r="L22" s="142"/>
    </row>
    <row r="23" spans="1:12" ht="13.5">
      <c r="A23" s="142">
        <v>2120104</v>
      </c>
      <c r="B23" s="142" t="s">
        <v>272</v>
      </c>
      <c r="C23" s="143">
        <v>29883422.8</v>
      </c>
      <c r="D23" s="143">
        <v>3272744.8</v>
      </c>
      <c r="E23" s="143">
        <v>26610678</v>
      </c>
      <c r="F23" s="143">
        <v>26610678</v>
      </c>
      <c r="G23" s="143"/>
      <c r="H23" s="143"/>
      <c r="I23" s="143">
        <v>0</v>
      </c>
      <c r="J23" s="143">
        <v>0</v>
      </c>
      <c r="K23" s="143">
        <v>0</v>
      </c>
      <c r="L23" s="142"/>
    </row>
    <row r="24" spans="1:12" ht="13.5">
      <c r="A24" s="142">
        <v>2120107</v>
      </c>
      <c r="B24" s="142" t="s">
        <v>273</v>
      </c>
      <c r="C24" s="143">
        <v>88161574.06</v>
      </c>
      <c r="D24" s="143">
        <v>6292108.8</v>
      </c>
      <c r="E24" s="143">
        <v>71646048.11</v>
      </c>
      <c r="F24" s="143">
        <v>71646048.11</v>
      </c>
      <c r="G24" s="143"/>
      <c r="H24" s="143"/>
      <c r="I24" s="143">
        <v>0</v>
      </c>
      <c r="J24" s="143">
        <v>0</v>
      </c>
      <c r="K24" s="143">
        <v>10223417.15</v>
      </c>
      <c r="L24" s="142"/>
    </row>
    <row r="25" spans="1:12" ht="13.5">
      <c r="A25" s="142">
        <v>21205</v>
      </c>
      <c r="B25" s="142" t="s">
        <v>274</v>
      </c>
      <c r="C25" s="143">
        <f>D25+E25+I25+J25+K25</f>
        <v>459866297.65999997</v>
      </c>
      <c r="D25" s="143">
        <v>70212118.46</v>
      </c>
      <c r="E25" s="143">
        <v>327392409.62</v>
      </c>
      <c r="F25" s="143">
        <v>327392409.62</v>
      </c>
      <c r="G25" s="143"/>
      <c r="H25" s="143"/>
      <c r="I25" s="143">
        <v>21667550.27</v>
      </c>
      <c r="J25" s="143">
        <v>18299432.28</v>
      </c>
      <c r="K25" s="143">
        <v>22294787.03</v>
      </c>
      <c r="L25" s="142"/>
    </row>
    <row r="26" spans="1:12" ht="13.5">
      <c r="A26" s="142">
        <v>2120501</v>
      </c>
      <c r="B26" s="142" t="s">
        <v>275</v>
      </c>
      <c r="C26" s="143">
        <f>D26+E26+I26+J26+K26</f>
        <v>459866297.65999997</v>
      </c>
      <c r="D26" s="143">
        <v>70212118.46</v>
      </c>
      <c r="E26" s="143">
        <v>327392409.62</v>
      </c>
      <c r="F26" s="143">
        <v>327392409.62</v>
      </c>
      <c r="G26" s="143"/>
      <c r="H26" s="143"/>
      <c r="I26" s="143">
        <v>21667550.27</v>
      </c>
      <c r="J26" s="143">
        <v>18299432.28</v>
      </c>
      <c r="K26" s="143">
        <v>22294787.03</v>
      </c>
      <c r="L26" s="142"/>
    </row>
    <row r="27" spans="1:12" ht="13.5">
      <c r="A27" s="142">
        <v>21208</v>
      </c>
      <c r="B27" s="142" t="s">
        <v>276</v>
      </c>
      <c r="C27" s="143">
        <f>D27+E27+K27</f>
        <v>22239993</v>
      </c>
      <c r="D27" s="143">
        <v>0</v>
      </c>
      <c r="E27" s="143">
        <v>0</v>
      </c>
      <c r="F27" s="143">
        <v>0</v>
      </c>
      <c r="G27" s="143"/>
      <c r="H27" s="143"/>
      <c r="I27" s="143">
        <v>0</v>
      </c>
      <c r="J27" s="143">
        <v>0</v>
      </c>
      <c r="K27" s="75">
        <v>22239993</v>
      </c>
      <c r="L27" s="142"/>
    </row>
    <row r="28" spans="1:12" ht="13.5">
      <c r="A28" s="142">
        <v>2120803</v>
      </c>
      <c r="B28" s="142" t="s">
        <v>277</v>
      </c>
      <c r="C28" s="143">
        <f>D28+E28+K28</f>
        <v>22239993</v>
      </c>
      <c r="D28" s="143">
        <v>0</v>
      </c>
      <c r="E28" s="143">
        <v>0</v>
      </c>
      <c r="F28" s="143">
        <v>0</v>
      </c>
      <c r="G28" s="143"/>
      <c r="H28" s="143"/>
      <c r="I28" s="143">
        <v>0</v>
      </c>
      <c r="J28" s="143">
        <v>0</v>
      </c>
      <c r="K28" s="75">
        <v>22239993</v>
      </c>
      <c r="L28" s="142"/>
    </row>
    <row r="29" spans="1:12" ht="13.5">
      <c r="A29" s="142">
        <v>21299</v>
      </c>
      <c r="B29" s="142" t="s">
        <v>278</v>
      </c>
      <c r="C29" s="143">
        <f>D29+E29+I29+J29+K29</f>
        <v>108869489.46999998</v>
      </c>
      <c r="D29" s="143">
        <v>6946812.239999995</v>
      </c>
      <c r="E29" s="143">
        <v>34040436.53</v>
      </c>
      <c r="F29" s="143">
        <v>34040436.53</v>
      </c>
      <c r="G29" s="143"/>
      <c r="H29" s="143"/>
      <c r="I29" s="143">
        <v>1803700</v>
      </c>
      <c r="J29" s="143">
        <v>2609142.25</v>
      </c>
      <c r="K29" s="100">
        <v>63469398.44999999</v>
      </c>
      <c r="L29" s="142"/>
    </row>
    <row r="30" spans="1:12" ht="13.5">
      <c r="A30" s="142">
        <v>2129999</v>
      </c>
      <c r="B30" s="142" t="s">
        <v>279</v>
      </c>
      <c r="C30" s="143">
        <f>D30+E30+I30+J30+K30</f>
        <v>108869489.49000002</v>
      </c>
      <c r="D30" s="143">
        <v>6946812.239999995</v>
      </c>
      <c r="E30" s="143">
        <v>34040436.53</v>
      </c>
      <c r="F30" s="143">
        <v>34040436.53</v>
      </c>
      <c r="G30" s="143"/>
      <c r="H30" s="143"/>
      <c r="I30" s="143">
        <v>1803700</v>
      </c>
      <c r="J30" s="143">
        <v>2609142.25</v>
      </c>
      <c r="K30" s="100">
        <v>63469398.47000003</v>
      </c>
      <c r="L30" s="142"/>
    </row>
    <row r="31" spans="1:12" ht="13.5">
      <c r="A31" s="142">
        <v>213</v>
      </c>
      <c r="B31" s="142" t="s">
        <v>280</v>
      </c>
      <c r="C31" s="143">
        <v>7347700</v>
      </c>
      <c r="D31" s="143">
        <v>10000</v>
      </c>
      <c r="E31" s="143">
        <v>7337700</v>
      </c>
      <c r="F31" s="143">
        <v>7337700</v>
      </c>
      <c r="G31" s="143"/>
      <c r="H31" s="143"/>
      <c r="I31" s="143">
        <v>0</v>
      </c>
      <c r="J31" s="143">
        <v>0</v>
      </c>
      <c r="K31" s="143">
        <v>0</v>
      </c>
      <c r="L31" s="142"/>
    </row>
    <row r="32" spans="1:12" ht="13.5">
      <c r="A32" s="142">
        <v>21303</v>
      </c>
      <c r="B32" s="142" t="s">
        <v>281</v>
      </c>
      <c r="C32" s="143">
        <v>7347700</v>
      </c>
      <c r="D32" s="143">
        <v>10000</v>
      </c>
      <c r="E32" s="143">
        <v>7337700</v>
      </c>
      <c r="F32" s="143">
        <v>7337700</v>
      </c>
      <c r="G32" s="143"/>
      <c r="H32" s="143"/>
      <c r="I32" s="143">
        <v>0</v>
      </c>
      <c r="J32" s="143">
        <v>0</v>
      </c>
      <c r="K32" s="143">
        <v>0</v>
      </c>
      <c r="L32" s="142"/>
    </row>
    <row r="33" spans="1:12" ht="13.5">
      <c r="A33" s="142">
        <v>2130305</v>
      </c>
      <c r="B33" s="142" t="s">
        <v>282</v>
      </c>
      <c r="C33" s="143">
        <v>10000</v>
      </c>
      <c r="D33" s="143">
        <v>10000</v>
      </c>
      <c r="E33" s="143">
        <v>0</v>
      </c>
      <c r="F33" s="143">
        <v>0</v>
      </c>
      <c r="G33" s="143"/>
      <c r="H33" s="143"/>
      <c r="I33" s="143">
        <v>0</v>
      </c>
      <c r="J33" s="143">
        <v>0</v>
      </c>
      <c r="K33" s="143">
        <v>0</v>
      </c>
      <c r="L33" s="142"/>
    </row>
    <row r="34" spans="1:12" ht="13.5">
      <c r="A34" s="142">
        <v>2130399</v>
      </c>
      <c r="B34" s="142" t="s">
        <v>283</v>
      </c>
      <c r="C34" s="143">
        <v>7337700</v>
      </c>
      <c r="D34" s="143">
        <v>0</v>
      </c>
      <c r="E34" s="143">
        <v>7337700</v>
      </c>
      <c r="F34" s="143">
        <v>7337700</v>
      </c>
      <c r="G34" s="143"/>
      <c r="H34" s="143"/>
      <c r="I34" s="143">
        <v>0</v>
      </c>
      <c r="J34" s="143">
        <v>0</v>
      </c>
      <c r="K34" s="143">
        <v>0</v>
      </c>
      <c r="L34" s="142"/>
    </row>
  </sheetData>
  <sheetProtection/>
  <mergeCells count="12">
    <mergeCell ref="H4:H5"/>
    <mergeCell ref="K3:L3"/>
    <mergeCell ref="I4:I5"/>
    <mergeCell ref="J4:J5"/>
    <mergeCell ref="K4:K5"/>
    <mergeCell ref="L4:L5"/>
    <mergeCell ref="A2:L2"/>
    <mergeCell ref="E4:G4"/>
    <mergeCell ref="A4:A6"/>
    <mergeCell ref="B4:B6"/>
    <mergeCell ref="C4:C5"/>
    <mergeCell ref="D4:D5"/>
  </mergeCells>
  <printOptions/>
  <pageMargins left="0.75" right="0.75" top="1" bottom="1" header="0.51" footer="0.51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28.875" style="75" customWidth="1"/>
    <col min="2" max="2" width="17.125" style="75" customWidth="1"/>
    <col min="3" max="4" width="16.625" style="75" customWidth="1"/>
    <col min="5" max="5" width="17.75390625" style="75" customWidth="1"/>
    <col min="6" max="6" width="17.00390625" style="75" customWidth="1"/>
    <col min="7" max="7" width="16.25390625" style="75" customWidth="1"/>
    <col min="8" max="8" width="13.875" style="75" customWidth="1"/>
    <col min="9" max="9" width="18.50390625" style="75" customWidth="1"/>
    <col min="10" max="16384" width="9.00390625" style="75" customWidth="1"/>
  </cols>
  <sheetData>
    <row r="1" spans="1:8" ht="13.5">
      <c r="A1" s="116"/>
      <c r="B1" s="116"/>
      <c r="C1" s="116"/>
      <c r="D1" s="116"/>
      <c r="E1" s="116"/>
      <c r="F1" s="116"/>
      <c r="G1" s="116"/>
      <c r="H1" s="117" t="s">
        <v>6</v>
      </c>
    </row>
    <row r="2" spans="1:8" ht="27" customHeight="1">
      <c r="A2" s="79" t="s">
        <v>139</v>
      </c>
      <c r="B2" s="79"/>
      <c r="C2" s="79"/>
      <c r="D2" s="79"/>
      <c r="E2" s="79"/>
      <c r="F2" s="79"/>
      <c r="G2" s="79"/>
      <c r="H2" s="79"/>
    </row>
    <row r="3" spans="1:8" ht="13.5">
      <c r="A3" s="80" t="s">
        <v>285</v>
      </c>
      <c r="B3" s="120"/>
      <c r="C3" s="120"/>
      <c r="D3" s="121"/>
      <c r="E3" s="120"/>
      <c r="F3" s="120"/>
      <c r="G3" s="78" t="s">
        <v>231</v>
      </c>
      <c r="H3" s="78"/>
    </row>
    <row r="4" spans="1:8" ht="21" customHeight="1">
      <c r="A4" s="82" t="s">
        <v>65</v>
      </c>
      <c r="B4" s="83" t="s">
        <v>66</v>
      </c>
      <c r="C4" s="83" t="s">
        <v>78</v>
      </c>
      <c r="D4" s="83"/>
      <c r="E4" s="83" t="s">
        <v>79</v>
      </c>
      <c r="F4" s="83" t="s">
        <v>80</v>
      </c>
      <c r="G4" s="83" t="s">
        <v>81</v>
      </c>
      <c r="H4" s="84" t="s">
        <v>82</v>
      </c>
    </row>
    <row r="5" spans="1:8" ht="21" customHeight="1">
      <c r="A5" s="85"/>
      <c r="B5" s="86"/>
      <c r="C5" s="89" t="s">
        <v>83</v>
      </c>
      <c r="D5" s="89" t="s">
        <v>84</v>
      </c>
      <c r="E5" s="86"/>
      <c r="F5" s="86"/>
      <c r="G5" s="86"/>
      <c r="H5" s="87"/>
    </row>
    <row r="6" spans="1:8" ht="22.5" customHeight="1">
      <c r="A6" s="88" t="s">
        <v>75</v>
      </c>
      <c r="B6" s="89">
        <v>1</v>
      </c>
      <c r="C6" s="89">
        <v>2</v>
      </c>
      <c r="D6" s="89">
        <v>3</v>
      </c>
      <c r="E6" s="89">
        <v>4</v>
      </c>
      <c r="F6" s="89">
        <v>5</v>
      </c>
      <c r="G6" s="89">
        <v>6</v>
      </c>
      <c r="H6" s="136">
        <v>7</v>
      </c>
    </row>
    <row r="7" spans="1:8" ht="27" customHeight="1">
      <c r="A7" s="88" t="s">
        <v>72</v>
      </c>
      <c r="B7" s="59">
        <f>SUM(C7:F7)</f>
        <v>699412732.51</v>
      </c>
      <c r="C7" s="59">
        <v>121838101.47</v>
      </c>
      <c r="D7" s="59">
        <v>14929599.19</v>
      </c>
      <c r="E7" s="59">
        <f>SUM(E8:E19)</f>
        <v>542225494.71</v>
      </c>
      <c r="F7" s="59">
        <v>20419537.14</v>
      </c>
      <c r="G7" s="59">
        <v>0</v>
      </c>
      <c r="H7" s="144">
        <v>0</v>
      </c>
    </row>
    <row r="8" spans="1:8" ht="27" customHeight="1">
      <c r="A8" s="145" t="s">
        <v>232</v>
      </c>
      <c r="B8" s="59">
        <f>SUM(C8:F8)</f>
        <v>507764990.96</v>
      </c>
      <c r="C8" s="125">
        <v>10924826.89</v>
      </c>
      <c r="D8" s="125">
        <v>2118239.38</v>
      </c>
      <c r="E8" s="125">
        <v>494721924.69</v>
      </c>
      <c r="F8" s="125">
        <v>0</v>
      </c>
      <c r="G8" s="125">
        <v>0</v>
      </c>
      <c r="H8" s="125">
        <v>0</v>
      </c>
    </row>
    <row r="9" spans="1:8" ht="27" customHeight="1">
      <c r="A9" s="145" t="s">
        <v>234</v>
      </c>
      <c r="B9" s="125">
        <v>19641806.38</v>
      </c>
      <c r="C9" s="125">
        <v>13336380.26</v>
      </c>
      <c r="D9" s="125">
        <v>1554640.52</v>
      </c>
      <c r="E9" s="125">
        <v>4750785.6</v>
      </c>
      <c r="F9" s="125">
        <v>0</v>
      </c>
      <c r="G9" s="125">
        <v>0</v>
      </c>
      <c r="H9" s="125">
        <v>0</v>
      </c>
    </row>
    <row r="10" spans="1:8" ht="27" customHeight="1">
      <c r="A10" s="145" t="s">
        <v>236</v>
      </c>
      <c r="B10" s="125">
        <v>4706600</v>
      </c>
      <c r="C10" s="125">
        <v>1390104.13</v>
      </c>
      <c r="D10" s="125">
        <v>1548895.87</v>
      </c>
      <c r="E10" s="125">
        <v>1767600</v>
      </c>
      <c r="F10" s="125">
        <v>0</v>
      </c>
      <c r="G10" s="125">
        <v>0</v>
      </c>
      <c r="H10" s="125">
        <v>0</v>
      </c>
    </row>
    <row r="11" spans="1:8" ht="27" customHeight="1">
      <c r="A11" s="146" t="s">
        <v>238</v>
      </c>
      <c r="B11" s="125">
        <v>1177797.32</v>
      </c>
      <c r="C11" s="125">
        <v>720975.36</v>
      </c>
      <c r="D11" s="125">
        <v>71596.03</v>
      </c>
      <c r="E11" s="125">
        <v>385225.93</v>
      </c>
      <c r="F11" s="125">
        <v>0</v>
      </c>
      <c r="G11" s="125">
        <v>0</v>
      </c>
      <c r="H11" s="125">
        <v>0</v>
      </c>
    </row>
    <row r="12" spans="1:8" ht="27" customHeight="1">
      <c r="A12" s="146" t="s">
        <v>240</v>
      </c>
      <c r="B12" s="125">
        <v>3458746.85</v>
      </c>
      <c r="C12" s="125">
        <v>3122911.62</v>
      </c>
      <c r="D12" s="125">
        <v>57218.54</v>
      </c>
      <c r="E12" s="125">
        <v>278616.69</v>
      </c>
      <c r="F12" s="125">
        <v>0</v>
      </c>
      <c r="G12" s="125">
        <v>0</v>
      </c>
      <c r="H12" s="125">
        <v>0</v>
      </c>
    </row>
    <row r="13" spans="1:8" ht="27" customHeight="1">
      <c r="A13" s="145" t="s">
        <v>242</v>
      </c>
      <c r="B13" s="125">
        <v>5038900</v>
      </c>
      <c r="C13" s="125">
        <v>3764676.06</v>
      </c>
      <c r="D13" s="125">
        <v>12823.94</v>
      </c>
      <c r="E13" s="125">
        <v>1261400</v>
      </c>
      <c r="F13" s="125">
        <v>0</v>
      </c>
      <c r="G13" s="125">
        <v>0</v>
      </c>
      <c r="H13" s="130">
        <v>0</v>
      </c>
    </row>
    <row r="14" spans="1:8" ht="13.5">
      <c r="A14" s="147" t="s">
        <v>244</v>
      </c>
      <c r="B14" s="130">
        <v>5816673.79</v>
      </c>
      <c r="C14" s="130">
        <v>4455717.66</v>
      </c>
      <c r="D14" s="130">
        <v>28082.34</v>
      </c>
      <c r="E14" s="130">
        <v>1249934.59</v>
      </c>
      <c r="F14" s="130">
        <v>82939.2</v>
      </c>
      <c r="G14" s="130">
        <v>0</v>
      </c>
      <c r="H14" s="130">
        <v>0</v>
      </c>
    </row>
    <row r="15" spans="1:8" ht="13.5">
      <c r="A15" s="147" t="s">
        <v>246</v>
      </c>
      <c r="B15" s="130">
        <v>10827329.82</v>
      </c>
      <c r="C15" s="130">
        <v>4111161.56</v>
      </c>
      <c r="D15" s="130">
        <v>17133.44</v>
      </c>
      <c r="E15" s="130">
        <v>1325805</v>
      </c>
      <c r="F15" s="130">
        <v>5373229.82</v>
      </c>
      <c r="G15" s="130">
        <v>0</v>
      </c>
      <c r="H15" s="130">
        <v>0</v>
      </c>
    </row>
    <row r="16" spans="1:8" ht="13.5">
      <c r="A16" s="147" t="s">
        <v>248</v>
      </c>
      <c r="B16" s="130">
        <v>7887042.25</v>
      </c>
      <c r="C16" s="130">
        <v>3372959.32</v>
      </c>
      <c r="D16" s="130">
        <v>23205.44</v>
      </c>
      <c r="E16" s="130">
        <v>1881735.24</v>
      </c>
      <c r="F16" s="130">
        <v>2609142.25</v>
      </c>
      <c r="G16" s="130">
        <v>0</v>
      </c>
      <c r="H16" s="130">
        <v>0</v>
      </c>
    </row>
    <row r="17" spans="1:8" ht="13.5">
      <c r="A17" s="147" t="s">
        <v>250</v>
      </c>
      <c r="B17" s="130">
        <v>3891659.72</v>
      </c>
      <c r="C17" s="130">
        <v>2608382.06</v>
      </c>
      <c r="D17" s="130">
        <v>23517.94</v>
      </c>
      <c r="E17" s="130">
        <v>894124.8</v>
      </c>
      <c r="F17" s="130">
        <v>365634.92</v>
      </c>
      <c r="G17" s="130">
        <v>0</v>
      </c>
      <c r="H17" s="130">
        <v>0</v>
      </c>
    </row>
    <row r="18" spans="1:8" ht="13.5">
      <c r="A18" s="147" t="s">
        <v>252</v>
      </c>
      <c r="B18" s="130">
        <v>18771998.73</v>
      </c>
      <c r="C18" s="130">
        <v>3937286.64</v>
      </c>
      <c r="D18" s="130">
        <v>0</v>
      </c>
      <c r="E18" s="130">
        <v>2846121.14</v>
      </c>
      <c r="F18" s="130">
        <v>11988590.95</v>
      </c>
      <c r="G18" s="130">
        <v>0</v>
      </c>
      <c r="H18" s="130">
        <v>0</v>
      </c>
    </row>
    <row r="19" spans="1:8" ht="13.5">
      <c r="A19" s="147" t="s">
        <v>254</v>
      </c>
      <c r="B19" s="130">
        <v>110429186.69</v>
      </c>
      <c r="C19" s="130">
        <v>70092719.91</v>
      </c>
      <c r="D19" s="130">
        <v>9474245.75</v>
      </c>
      <c r="E19" s="130">
        <v>30862221.03</v>
      </c>
      <c r="F19" s="130">
        <v>0</v>
      </c>
      <c r="G19" s="130">
        <v>0</v>
      </c>
      <c r="H19" s="130">
        <v>0</v>
      </c>
    </row>
  </sheetData>
  <sheetProtection/>
  <mergeCells count="9">
    <mergeCell ref="A2:H2"/>
    <mergeCell ref="C4:D4"/>
    <mergeCell ref="A4:A5"/>
    <mergeCell ref="B4:B5"/>
    <mergeCell ref="E4:E5"/>
    <mergeCell ref="F4:F5"/>
    <mergeCell ref="G4:G5"/>
    <mergeCell ref="H4:H5"/>
    <mergeCell ref="G3:H3"/>
  </mergeCells>
  <printOptions/>
  <pageMargins left="0.75" right="0.75" top="1" bottom="1" header="0.51" footer="0.51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33"/>
  <sheetViews>
    <sheetView zoomScaleSheetLayoutView="100" zoomScalePageLayoutView="0" workbookViewId="0" topLeftCell="A10">
      <selection activeCell="A1" sqref="A1:IV16384"/>
    </sheetView>
  </sheetViews>
  <sheetFormatPr defaultColWidth="9.00390625" defaultRowHeight="13.5"/>
  <cols>
    <col min="1" max="1" width="12.375" style="75" customWidth="1"/>
    <col min="2" max="2" width="29.875" style="75" customWidth="1"/>
    <col min="3" max="3" width="18.25390625" style="75" customWidth="1"/>
    <col min="4" max="4" width="17.375" style="75" customWidth="1"/>
    <col min="5" max="5" width="17.125" style="75" customWidth="1"/>
    <col min="6" max="6" width="16.125" style="75" customWidth="1"/>
    <col min="7" max="7" width="16.00390625" style="75" customWidth="1"/>
    <col min="8" max="9" width="12.625" style="75" customWidth="1"/>
    <col min="10" max="10" width="16.875" style="75" bestFit="1" customWidth="1"/>
    <col min="11" max="16384" width="9.00390625" style="75" customWidth="1"/>
  </cols>
  <sheetData>
    <row r="1" spans="1:9" ht="13.5">
      <c r="A1" s="116"/>
      <c r="B1" s="116"/>
      <c r="C1" s="116"/>
      <c r="D1" s="116"/>
      <c r="E1" s="116"/>
      <c r="F1" s="116"/>
      <c r="G1" s="116"/>
      <c r="H1" s="116"/>
      <c r="I1" s="117" t="s">
        <v>8</v>
      </c>
    </row>
    <row r="2" spans="1:9" ht="27" customHeight="1">
      <c r="A2" s="79" t="s">
        <v>139</v>
      </c>
      <c r="B2" s="79"/>
      <c r="C2" s="79"/>
      <c r="D2" s="79"/>
      <c r="E2" s="79"/>
      <c r="F2" s="79"/>
      <c r="G2" s="79"/>
      <c r="H2" s="79"/>
      <c r="I2" s="79"/>
    </row>
    <row r="3" spans="1:9" ht="13.5">
      <c r="A3" s="80" t="s">
        <v>19</v>
      </c>
      <c r="B3" s="80" t="s">
        <v>286</v>
      </c>
      <c r="C3" s="120"/>
      <c r="D3" s="120"/>
      <c r="E3" s="121"/>
      <c r="F3" s="120"/>
      <c r="G3" s="120"/>
      <c r="H3" s="78" t="s">
        <v>231</v>
      </c>
      <c r="I3" s="78"/>
    </row>
    <row r="4" spans="1:9" ht="21" customHeight="1">
      <c r="A4" s="82" t="s">
        <v>76</v>
      </c>
      <c r="B4" s="83" t="s">
        <v>77</v>
      </c>
      <c r="C4" s="83" t="s">
        <v>66</v>
      </c>
      <c r="D4" s="83" t="s">
        <v>78</v>
      </c>
      <c r="E4" s="83"/>
      <c r="F4" s="83" t="s">
        <v>79</v>
      </c>
      <c r="G4" s="83" t="s">
        <v>80</v>
      </c>
      <c r="H4" s="83" t="s">
        <v>81</v>
      </c>
      <c r="I4" s="84" t="s">
        <v>82</v>
      </c>
    </row>
    <row r="5" spans="1:9" ht="21" customHeight="1">
      <c r="A5" s="85"/>
      <c r="B5" s="86"/>
      <c r="C5" s="86"/>
      <c r="D5" s="89" t="s">
        <v>83</v>
      </c>
      <c r="E5" s="89" t="s">
        <v>84</v>
      </c>
      <c r="F5" s="86"/>
      <c r="G5" s="86"/>
      <c r="H5" s="86"/>
      <c r="I5" s="87"/>
    </row>
    <row r="6" spans="1:9" ht="22.5" customHeight="1">
      <c r="A6" s="85"/>
      <c r="B6" s="86"/>
      <c r="C6" s="89">
        <v>1</v>
      </c>
      <c r="D6" s="89">
        <v>2</v>
      </c>
      <c r="E6" s="89">
        <v>3</v>
      </c>
      <c r="F6" s="89">
        <v>4</v>
      </c>
      <c r="G6" s="89">
        <v>5</v>
      </c>
      <c r="H6" s="89">
        <v>6</v>
      </c>
      <c r="I6" s="136">
        <v>7</v>
      </c>
    </row>
    <row r="7" spans="1:9" ht="27" customHeight="1">
      <c r="A7" s="88" t="s">
        <v>75</v>
      </c>
      <c r="B7" s="89" t="s">
        <v>75</v>
      </c>
      <c r="C7" s="124"/>
      <c r="D7" s="124"/>
      <c r="E7" s="124"/>
      <c r="F7" s="124"/>
      <c r="G7" s="124"/>
      <c r="H7" s="124"/>
      <c r="I7" s="139"/>
    </row>
    <row r="8" spans="1:10" ht="27" customHeight="1">
      <c r="A8" s="90"/>
      <c r="B8" s="104" t="s">
        <v>72</v>
      </c>
      <c r="C8" s="59">
        <f>C9+C15+C19+C31</f>
        <v>699412732.51</v>
      </c>
      <c r="D8" s="59">
        <f>D9+D15+D19+D31</f>
        <v>121838101.47</v>
      </c>
      <c r="E8" s="59">
        <f>E9+E15+E19+E31</f>
        <v>14929599.190000001</v>
      </c>
      <c r="F8" s="59">
        <f>F9+F15+F19+F31</f>
        <v>542225494.71</v>
      </c>
      <c r="G8" s="59">
        <f>G9+G15+G19+G31</f>
        <v>20419537.14</v>
      </c>
      <c r="H8" s="59"/>
      <c r="I8" s="139"/>
      <c r="J8" s="108">
        <f>C8-'支出决算总表（分单位）'!B7</f>
        <v>0</v>
      </c>
    </row>
    <row r="9" spans="1:9" ht="27" customHeight="1">
      <c r="A9" s="104">
        <v>208</v>
      </c>
      <c r="B9" s="104" t="s">
        <v>258</v>
      </c>
      <c r="C9" s="148">
        <v>13958054.2</v>
      </c>
      <c r="D9" s="148">
        <v>13956129.2</v>
      </c>
      <c r="E9" s="148">
        <v>1925</v>
      </c>
      <c r="F9" s="148">
        <v>0</v>
      </c>
      <c r="G9" s="148">
        <v>0</v>
      </c>
      <c r="H9" s="148"/>
      <c r="I9" s="104"/>
    </row>
    <row r="10" spans="1:9" ht="27" customHeight="1">
      <c r="A10" s="104">
        <v>20805</v>
      </c>
      <c r="B10" s="104" t="s">
        <v>259</v>
      </c>
      <c r="C10" s="148">
        <v>13958054.2</v>
      </c>
      <c r="D10" s="148">
        <v>13956129.2</v>
      </c>
      <c r="E10" s="148">
        <v>1925</v>
      </c>
      <c r="F10" s="148">
        <v>0</v>
      </c>
      <c r="G10" s="148">
        <v>0</v>
      </c>
      <c r="H10" s="148"/>
      <c r="I10" s="104"/>
    </row>
    <row r="11" spans="1:9" ht="27" customHeight="1">
      <c r="A11" s="104">
        <v>2080502</v>
      </c>
      <c r="B11" s="104" t="s">
        <v>260</v>
      </c>
      <c r="C11" s="148">
        <v>6052142.2</v>
      </c>
      <c r="D11" s="148">
        <v>6050217.2</v>
      </c>
      <c r="E11" s="148">
        <v>1925</v>
      </c>
      <c r="F11" s="148">
        <v>0</v>
      </c>
      <c r="G11" s="148">
        <v>0</v>
      </c>
      <c r="H11" s="148"/>
      <c r="I11" s="104"/>
    </row>
    <row r="12" spans="1:9" ht="27" customHeight="1">
      <c r="A12" s="149">
        <v>2080504</v>
      </c>
      <c r="B12" s="149" t="s">
        <v>261</v>
      </c>
      <c r="C12" s="148">
        <v>453650</v>
      </c>
      <c r="D12" s="148">
        <v>453650</v>
      </c>
      <c r="E12" s="148">
        <v>0</v>
      </c>
      <c r="F12" s="148">
        <v>0</v>
      </c>
      <c r="G12" s="148">
        <v>0</v>
      </c>
      <c r="H12" s="148"/>
      <c r="I12" s="104"/>
    </row>
    <row r="13" spans="1:9" ht="27" customHeight="1">
      <c r="A13" s="104">
        <v>2080505</v>
      </c>
      <c r="B13" s="104" t="s">
        <v>262</v>
      </c>
      <c r="C13" s="148">
        <v>5297610</v>
      </c>
      <c r="D13" s="148">
        <v>5297610</v>
      </c>
      <c r="E13" s="148">
        <v>0</v>
      </c>
      <c r="F13" s="148">
        <v>0</v>
      </c>
      <c r="G13" s="148">
        <v>0</v>
      </c>
      <c r="H13" s="148"/>
      <c r="I13" s="150"/>
    </row>
    <row r="14" spans="1:9" ht="13.5">
      <c r="A14" s="150">
        <v>2080506</v>
      </c>
      <c r="B14" s="150" t="s">
        <v>263</v>
      </c>
      <c r="C14" s="151">
        <v>2154652</v>
      </c>
      <c r="D14" s="151">
        <v>2154652</v>
      </c>
      <c r="E14" s="151">
        <v>0</v>
      </c>
      <c r="F14" s="151">
        <v>0</v>
      </c>
      <c r="G14" s="151">
        <v>0</v>
      </c>
      <c r="H14" s="151"/>
      <c r="I14" s="150"/>
    </row>
    <row r="15" spans="1:9" ht="13.5">
      <c r="A15" s="150">
        <v>210</v>
      </c>
      <c r="B15" s="150" t="s">
        <v>264</v>
      </c>
      <c r="C15" s="151">
        <v>3228992.84</v>
      </c>
      <c r="D15" s="151">
        <v>3228992.84</v>
      </c>
      <c r="E15" s="151">
        <v>0</v>
      </c>
      <c r="F15" s="151">
        <v>0</v>
      </c>
      <c r="G15" s="151">
        <v>0</v>
      </c>
      <c r="H15" s="151"/>
      <c r="I15" s="150"/>
    </row>
    <row r="16" spans="1:9" ht="13.5">
      <c r="A16" s="150">
        <v>21011</v>
      </c>
      <c r="B16" s="150" t="s">
        <v>265</v>
      </c>
      <c r="C16" s="151">
        <v>3228992.84</v>
      </c>
      <c r="D16" s="151">
        <v>3228992.84</v>
      </c>
      <c r="E16" s="151">
        <v>0</v>
      </c>
      <c r="F16" s="151">
        <v>0</v>
      </c>
      <c r="G16" s="151">
        <v>0</v>
      </c>
      <c r="H16" s="151"/>
      <c r="I16" s="150"/>
    </row>
    <row r="17" spans="1:9" ht="13.5">
      <c r="A17" s="150">
        <v>2101101</v>
      </c>
      <c r="B17" s="150" t="s">
        <v>266</v>
      </c>
      <c r="C17" s="151">
        <v>2578129.56</v>
      </c>
      <c r="D17" s="151">
        <v>2578129.56</v>
      </c>
      <c r="E17" s="151">
        <v>0</v>
      </c>
      <c r="F17" s="151">
        <v>0</v>
      </c>
      <c r="G17" s="151">
        <v>0</v>
      </c>
      <c r="H17" s="151"/>
      <c r="I17" s="150"/>
    </row>
    <row r="18" spans="1:9" ht="13.5">
      <c r="A18" s="150">
        <v>2101102</v>
      </c>
      <c r="B18" s="150" t="s">
        <v>267</v>
      </c>
      <c r="C18" s="151">
        <v>650863.28</v>
      </c>
      <c r="D18" s="151">
        <v>650863.28</v>
      </c>
      <c r="E18" s="151">
        <v>0</v>
      </c>
      <c r="F18" s="151">
        <v>0</v>
      </c>
      <c r="G18" s="151">
        <v>0</v>
      </c>
      <c r="H18" s="151"/>
      <c r="I18" s="150"/>
    </row>
    <row r="19" spans="1:9" ht="13.5">
      <c r="A19" s="150">
        <v>212</v>
      </c>
      <c r="B19" s="150" t="s">
        <v>268</v>
      </c>
      <c r="C19" s="151">
        <f>C20+C25+C27+C29</f>
        <v>674922627.47</v>
      </c>
      <c r="D19" s="151">
        <f>D20+D25+D27+D29</f>
        <v>104652979.42999999</v>
      </c>
      <c r="E19" s="151">
        <f>E20+E25+E27+E29</f>
        <v>14927674.190000001</v>
      </c>
      <c r="F19" s="151">
        <f>F20+F25+F27+F29</f>
        <v>534922436.71000004</v>
      </c>
      <c r="G19" s="151">
        <f>G20+G25+G27+G29</f>
        <v>20419537.14</v>
      </c>
      <c r="H19" s="151"/>
      <c r="I19" s="150"/>
    </row>
    <row r="20" spans="1:9" ht="13.5">
      <c r="A20" s="150">
        <v>21201</v>
      </c>
      <c r="B20" s="150" t="s">
        <v>269</v>
      </c>
      <c r="C20" s="151">
        <v>117172818.99</v>
      </c>
      <c r="D20" s="151">
        <v>71257891</v>
      </c>
      <c r="E20" s="151">
        <v>11249267.13</v>
      </c>
      <c r="F20" s="151">
        <v>34665660.86</v>
      </c>
      <c r="G20" s="151">
        <v>0</v>
      </c>
      <c r="H20" s="151"/>
      <c r="I20" s="150"/>
    </row>
    <row r="21" spans="1:9" ht="13.5">
      <c r="A21" s="150">
        <v>2120101</v>
      </c>
      <c r="B21" s="150" t="s">
        <v>270</v>
      </c>
      <c r="C21" s="151">
        <v>10861110.02</v>
      </c>
      <c r="D21" s="151">
        <v>9086088.64</v>
      </c>
      <c r="E21" s="151">
        <v>1775021.38</v>
      </c>
      <c r="F21" s="151">
        <v>0</v>
      </c>
      <c r="G21" s="151">
        <v>0</v>
      </c>
      <c r="H21" s="151"/>
      <c r="I21" s="150"/>
    </row>
    <row r="22" spans="1:9" ht="13.5">
      <c r="A22" s="150">
        <v>2120102</v>
      </c>
      <c r="B22" s="150" t="s">
        <v>271</v>
      </c>
      <c r="C22" s="151">
        <v>505679</v>
      </c>
      <c r="D22" s="151">
        <v>0</v>
      </c>
      <c r="E22" s="151">
        <v>0</v>
      </c>
      <c r="F22" s="151">
        <v>505679</v>
      </c>
      <c r="G22" s="151">
        <v>0</v>
      </c>
      <c r="H22" s="151"/>
      <c r="I22" s="150"/>
    </row>
    <row r="23" spans="1:9" ht="13.5">
      <c r="A23" s="150">
        <v>2120104</v>
      </c>
      <c r="B23" s="150" t="s">
        <v>272</v>
      </c>
      <c r="C23" s="151">
        <v>26417760.83</v>
      </c>
      <c r="D23" s="151">
        <v>0</v>
      </c>
      <c r="E23" s="151">
        <v>0</v>
      </c>
      <c r="F23" s="151">
        <v>26417760.83</v>
      </c>
      <c r="G23" s="151">
        <v>0</v>
      </c>
      <c r="H23" s="151"/>
      <c r="I23" s="150"/>
    </row>
    <row r="24" spans="1:9" ht="13.5">
      <c r="A24" s="150">
        <v>2120107</v>
      </c>
      <c r="B24" s="150" t="s">
        <v>273</v>
      </c>
      <c r="C24" s="151">
        <v>79388269.14</v>
      </c>
      <c r="D24" s="151">
        <v>62171802.36</v>
      </c>
      <c r="E24" s="151">
        <v>9474245.75</v>
      </c>
      <c r="F24" s="151">
        <v>7742221.03</v>
      </c>
      <c r="G24" s="151">
        <v>0</v>
      </c>
      <c r="H24" s="151"/>
      <c r="I24" s="150"/>
    </row>
    <row r="25" spans="1:9" ht="13.5">
      <c r="A25" s="150">
        <v>21205</v>
      </c>
      <c r="B25" s="150" t="s">
        <v>274</v>
      </c>
      <c r="C25" s="151">
        <f>C26</f>
        <v>438748851.2</v>
      </c>
      <c r="D25" s="151">
        <f>D26</f>
        <v>32943984.3</v>
      </c>
      <c r="E25" s="151">
        <f>E26</f>
        <v>2129511.19</v>
      </c>
      <c r="F25" s="151">
        <f>F26</f>
        <v>385864960.82</v>
      </c>
      <c r="G25" s="151">
        <f>G26</f>
        <v>17810394.89</v>
      </c>
      <c r="H25" s="151"/>
      <c r="I25" s="150"/>
    </row>
    <row r="26" spans="1:9" ht="13.5">
      <c r="A26" s="150">
        <v>2120501</v>
      </c>
      <c r="B26" s="150" t="s">
        <v>275</v>
      </c>
      <c r="C26" s="151">
        <f>D26+E26+F26+G26</f>
        <v>438748851.2</v>
      </c>
      <c r="D26" s="151">
        <v>32943984.3</v>
      </c>
      <c r="E26" s="151">
        <v>2129511.19</v>
      </c>
      <c r="F26" s="151">
        <v>385864960.82</v>
      </c>
      <c r="G26" s="151">
        <v>17810394.89</v>
      </c>
      <c r="H26" s="151"/>
      <c r="I26" s="150"/>
    </row>
    <row r="27" spans="1:9" ht="13.5">
      <c r="A27" s="150">
        <v>21208</v>
      </c>
      <c r="B27" s="150" t="s">
        <v>276</v>
      </c>
      <c r="C27" s="151">
        <f>C28</f>
        <v>19513283.869999997</v>
      </c>
      <c r="D27" s="151">
        <f>D28</f>
        <v>0</v>
      </c>
      <c r="E27" s="151">
        <f>E28</f>
        <v>0</v>
      </c>
      <c r="F27" s="151">
        <f>F28</f>
        <v>19513283.869999997</v>
      </c>
      <c r="G27" s="151">
        <v>0</v>
      </c>
      <c r="H27" s="151"/>
      <c r="I27" s="150"/>
    </row>
    <row r="28" spans="1:9" ht="13.5">
      <c r="A28" s="150">
        <v>2120803</v>
      </c>
      <c r="B28" s="150" t="s">
        <v>277</v>
      </c>
      <c r="C28" s="151">
        <f>F28</f>
        <v>19513283.869999997</v>
      </c>
      <c r="D28" s="151">
        <v>0</v>
      </c>
      <c r="E28" s="151">
        <v>0</v>
      </c>
      <c r="F28" s="151">
        <v>19513283.869999997</v>
      </c>
      <c r="G28" s="151">
        <v>0</v>
      </c>
      <c r="H28" s="151"/>
      <c r="I28" s="150"/>
    </row>
    <row r="29" spans="1:9" ht="13.5">
      <c r="A29" s="150">
        <v>21299</v>
      </c>
      <c r="B29" s="150" t="s">
        <v>278</v>
      </c>
      <c r="C29" s="151">
        <f>C30</f>
        <v>99487673.41000003</v>
      </c>
      <c r="D29" s="151">
        <f>D30</f>
        <v>451104.13</v>
      </c>
      <c r="E29" s="151">
        <f>E30</f>
        <v>1548895.87</v>
      </c>
      <c r="F29" s="151">
        <f>F30</f>
        <v>94878531.16000003</v>
      </c>
      <c r="G29" s="151">
        <f>G30</f>
        <v>2609142.25</v>
      </c>
      <c r="H29" s="151"/>
      <c r="I29" s="150"/>
    </row>
    <row r="30" spans="1:9" ht="13.5">
      <c r="A30" s="150">
        <v>2129999</v>
      </c>
      <c r="B30" s="150" t="s">
        <v>279</v>
      </c>
      <c r="C30" s="151">
        <f>D30+E30+F30+G30</f>
        <v>99487673.41000003</v>
      </c>
      <c r="D30" s="151">
        <v>451104.13</v>
      </c>
      <c r="E30" s="151">
        <v>1548895.87</v>
      </c>
      <c r="F30" s="151">
        <v>94878531.16000003</v>
      </c>
      <c r="G30" s="151">
        <v>2609142.25</v>
      </c>
      <c r="H30" s="151"/>
      <c r="I30" s="150"/>
    </row>
    <row r="31" spans="1:9" ht="13.5">
      <c r="A31" s="150">
        <v>213</v>
      </c>
      <c r="B31" s="150" t="s">
        <v>280</v>
      </c>
      <c r="C31" s="151">
        <v>7303058</v>
      </c>
      <c r="D31" s="151">
        <v>0</v>
      </c>
      <c r="E31" s="151">
        <v>0</v>
      </c>
      <c r="F31" s="151">
        <v>7303058</v>
      </c>
      <c r="G31" s="151">
        <v>0</v>
      </c>
      <c r="H31" s="151"/>
      <c r="I31" s="150"/>
    </row>
    <row r="32" spans="1:9" ht="13.5">
      <c r="A32" s="150">
        <v>21303</v>
      </c>
      <c r="B32" s="150" t="s">
        <v>281</v>
      </c>
      <c r="C32" s="151">
        <v>7303058</v>
      </c>
      <c r="D32" s="151">
        <v>0</v>
      </c>
      <c r="E32" s="151">
        <v>0</v>
      </c>
      <c r="F32" s="151">
        <v>7303058</v>
      </c>
      <c r="G32" s="151">
        <v>0</v>
      </c>
      <c r="H32" s="151"/>
      <c r="I32" s="150"/>
    </row>
    <row r="33" spans="1:9" ht="13.5">
      <c r="A33" s="150">
        <v>2130399</v>
      </c>
      <c r="B33" s="150" t="s">
        <v>283</v>
      </c>
      <c r="C33" s="151">
        <v>7303058</v>
      </c>
      <c r="D33" s="151">
        <v>0</v>
      </c>
      <c r="E33" s="151">
        <v>0</v>
      </c>
      <c r="F33" s="151">
        <v>7303058</v>
      </c>
      <c r="G33" s="151">
        <v>0</v>
      </c>
      <c r="H33" s="151"/>
      <c r="I33" s="150"/>
    </row>
  </sheetData>
  <sheetProtection/>
  <mergeCells count="10">
    <mergeCell ref="A2:I2"/>
    <mergeCell ref="D4:E4"/>
    <mergeCell ref="A4:A6"/>
    <mergeCell ref="B4:B6"/>
    <mergeCell ref="C4:C5"/>
    <mergeCell ref="F4:F5"/>
    <mergeCell ref="G4:G5"/>
    <mergeCell ref="H4:H5"/>
    <mergeCell ref="I4:I5"/>
    <mergeCell ref="H3:I3"/>
  </mergeCells>
  <printOptions/>
  <pageMargins left="0.75" right="0.75" top="1" bottom="1" header="0.51" footer="0.51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38.25390625" style="75" customWidth="1"/>
    <col min="2" max="2" width="18.25390625" style="75" customWidth="1"/>
    <col min="3" max="3" width="38.25390625" style="75" customWidth="1"/>
    <col min="4" max="4" width="18.25390625" style="75" customWidth="1"/>
    <col min="5" max="16384" width="9.00390625" style="75" customWidth="1"/>
  </cols>
  <sheetData>
    <row r="1" ht="13.5">
      <c r="D1" s="117" t="s">
        <v>10</v>
      </c>
    </row>
    <row r="2" spans="1:4" ht="27">
      <c r="A2" s="79" t="s">
        <v>140</v>
      </c>
      <c r="B2" s="79"/>
      <c r="C2" s="79"/>
      <c r="D2" s="79"/>
    </row>
    <row r="3" spans="1:4" ht="14.25" thickBot="1">
      <c r="A3" s="80" t="s">
        <v>257</v>
      </c>
      <c r="B3" s="77"/>
      <c r="C3" s="78" t="s">
        <v>231</v>
      </c>
      <c r="D3" s="78"/>
    </row>
    <row r="4" spans="1:4" ht="24" customHeight="1">
      <c r="A4" s="134" t="s">
        <v>85</v>
      </c>
      <c r="B4" s="152"/>
      <c r="C4" s="83" t="s">
        <v>21</v>
      </c>
      <c r="D4" s="84"/>
    </row>
    <row r="5" spans="1:4" ht="24" customHeight="1">
      <c r="A5" s="88" t="s">
        <v>86</v>
      </c>
      <c r="B5" s="89" t="s">
        <v>290</v>
      </c>
      <c r="C5" s="89" t="s">
        <v>23</v>
      </c>
      <c r="D5" s="136" t="s">
        <v>290</v>
      </c>
    </row>
    <row r="6" spans="1:4" ht="24" customHeight="1">
      <c r="A6" s="90" t="s">
        <v>136</v>
      </c>
      <c r="B6" s="153">
        <v>495358759.32</v>
      </c>
      <c r="C6" s="92" t="s">
        <v>24</v>
      </c>
      <c r="D6" s="154"/>
    </row>
    <row r="7" spans="1:4" ht="24" customHeight="1">
      <c r="A7" s="90" t="s">
        <v>87</v>
      </c>
      <c r="B7" s="155">
        <v>495358759.32</v>
      </c>
      <c r="C7" s="92" t="s">
        <v>25</v>
      </c>
      <c r="D7" s="154"/>
    </row>
    <row r="8" spans="1:4" ht="24" customHeight="1">
      <c r="A8" s="90" t="s">
        <v>88</v>
      </c>
      <c r="B8" s="156"/>
      <c r="C8" s="92" t="s">
        <v>27</v>
      </c>
      <c r="D8" s="154"/>
    </row>
    <row r="9" spans="1:4" ht="24" customHeight="1">
      <c r="A9" s="96"/>
      <c r="B9" s="156"/>
      <c r="C9" s="92" t="s">
        <v>28</v>
      </c>
      <c r="D9" s="157"/>
    </row>
    <row r="10" spans="1:4" ht="24" customHeight="1">
      <c r="A10" s="96" t="s">
        <v>89</v>
      </c>
      <c r="B10" s="158">
        <v>44081977.68</v>
      </c>
      <c r="C10" s="92" t="s">
        <v>29</v>
      </c>
      <c r="D10" s="157"/>
    </row>
    <row r="11" spans="1:4" ht="24" customHeight="1">
      <c r="A11" s="96" t="s">
        <v>87</v>
      </c>
      <c r="B11" s="158">
        <v>44081977.68</v>
      </c>
      <c r="C11" s="92" t="s">
        <v>31</v>
      </c>
      <c r="D11" s="157"/>
    </row>
    <row r="12" spans="1:4" ht="24" customHeight="1">
      <c r="A12" s="96" t="s">
        <v>88</v>
      </c>
      <c r="B12" s="156"/>
      <c r="C12" s="92" t="s">
        <v>32</v>
      </c>
      <c r="D12" s="157"/>
    </row>
    <row r="13" spans="1:4" ht="24" customHeight="1">
      <c r="A13" s="96"/>
      <c r="B13" s="156"/>
      <c r="C13" s="92" t="s">
        <v>33</v>
      </c>
      <c r="D13" s="157">
        <v>13958054.2</v>
      </c>
    </row>
    <row r="14" spans="1:4" ht="24" customHeight="1">
      <c r="A14" s="96"/>
      <c r="B14" s="156"/>
      <c r="C14" s="92" t="s">
        <v>34</v>
      </c>
      <c r="D14" s="157">
        <v>3228992.84</v>
      </c>
    </row>
    <row r="15" spans="1:4" ht="24" customHeight="1">
      <c r="A15" s="96"/>
      <c r="B15" s="156"/>
      <c r="C15" s="92" t="s">
        <v>35</v>
      </c>
      <c r="D15" s="157"/>
    </row>
    <row r="16" spans="1:4" ht="24" customHeight="1">
      <c r="A16" s="96"/>
      <c r="B16" s="156"/>
      <c r="C16" s="92" t="s">
        <v>36</v>
      </c>
      <c r="D16" s="157">
        <v>496129478.65</v>
      </c>
    </row>
    <row r="17" spans="1:4" ht="24" customHeight="1">
      <c r="A17" s="96"/>
      <c r="B17" s="156"/>
      <c r="C17" s="92" t="s">
        <v>37</v>
      </c>
      <c r="D17" s="157">
        <v>7303058</v>
      </c>
    </row>
    <row r="18" spans="1:4" ht="24" customHeight="1">
      <c r="A18" s="96"/>
      <c r="B18" s="156"/>
      <c r="C18" s="92" t="s">
        <v>38</v>
      </c>
      <c r="D18" s="154"/>
    </row>
    <row r="19" spans="1:4" ht="24" customHeight="1">
      <c r="A19" s="96"/>
      <c r="B19" s="156"/>
      <c r="C19" s="92" t="s">
        <v>39</v>
      </c>
      <c r="D19" s="154"/>
    </row>
    <row r="20" spans="1:4" ht="24" customHeight="1">
      <c r="A20" s="96"/>
      <c r="B20" s="156"/>
      <c r="C20" s="92" t="s">
        <v>40</v>
      </c>
      <c r="D20" s="154"/>
    </row>
    <row r="21" spans="1:4" ht="24" customHeight="1">
      <c r="A21" s="96"/>
      <c r="B21" s="156"/>
      <c r="C21" s="92" t="s">
        <v>41</v>
      </c>
      <c r="D21" s="154"/>
    </row>
    <row r="22" spans="1:4" ht="24" customHeight="1">
      <c r="A22" s="96"/>
      <c r="B22" s="156"/>
      <c r="C22" s="92" t="s">
        <v>42</v>
      </c>
      <c r="D22" s="154"/>
    </row>
    <row r="23" spans="1:4" ht="24" customHeight="1">
      <c r="A23" s="96"/>
      <c r="B23" s="156"/>
      <c r="C23" s="92" t="s">
        <v>43</v>
      </c>
      <c r="D23" s="154"/>
    </row>
    <row r="24" spans="1:4" ht="24" customHeight="1">
      <c r="A24" s="96"/>
      <c r="B24" s="156"/>
      <c r="C24" s="92" t="s">
        <v>44</v>
      </c>
      <c r="D24" s="154"/>
    </row>
    <row r="25" spans="1:4" ht="24" customHeight="1">
      <c r="A25" s="96"/>
      <c r="B25" s="156"/>
      <c r="C25" s="92" t="s">
        <v>45</v>
      </c>
      <c r="D25" s="154"/>
    </row>
    <row r="26" spans="1:4" ht="24" customHeight="1">
      <c r="A26" s="96"/>
      <c r="B26" s="156"/>
      <c r="C26" s="92" t="s">
        <v>46</v>
      </c>
      <c r="D26" s="154"/>
    </row>
    <row r="27" spans="1:4" ht="24" customHeight="1">
      <c r="A27" s="96"/>
      <c r="B27" s="156"/>
      <c r="C27" s="92" t="s">
        <v>47</v>
      </c>
      <c r="D27" s="154"/>
    </row>
    <row r="28" spans="1:4" ht="24" customHeight="1">
      <c r="A28" s="96"/>
      <c r="B28" s="156"/>
      <c r="C28" s="92" t="s">
        <v>48</v>
      </c>
      <c r="D28" s="154"/>
    </row>
    <row r="29" spans="1:4" ht="24" customHeight="1">
      <c r="A29" s="90"/>
      <c r="B29" s="156"/>
      <c r="C29" s="89" t="s">
        <v>50</v>
      </c>
      <c r="D29" s="157">
        <v>520619583.69</v>
      </c>
    </row>
    <row r="30" spans="1:4" ht="24" customHeight="1">
      <c r="A30" s="90"/>
      <c r="B30" s="156"/>
      <c r="C30" s="92" t="s">
        <v>90</v>
      </c>
      <c r="D30" s="157">
        <v>18821153.31</v>
      </c>
    </row>
    <row r="31" spans="1:4" ht="24" customHeight="1">
      <c r="A31" s="90"/>
      <c r="B31" s="156"/>
      <c r="C31" s="92"/>
      <c r="D31" s="157"/>
    </row>
    <row r="32" spans="1:4" ht="24" customHeight="1">
      <c r="A32" s="90"/>
      <c r="B32" s="156"/>
      <c r="C32" s="159"/>
      <c r="D32" s="157"/>
    </row>
    <row r="33" spans="1:4" ht="24" customHeight="1" thickBot="1">
      <c r="A33" s="110" t="s">
        <v>91</v>
      </c>
      <c r="B33" s="160">
        <v>539440737</v>
      </c>
      <c r="C33" s="161" t="s">
        <v>92</v>
      </c>
      <c r="D33" s="162">
        <v>539440737</v>
      </c>
    </row>
    <row r="34" spans="1:4" ht="18.75" customHeight="1">
      <c r="A34" s="114" t="s">
        <v>135</v>
      </c>
      <c r="B34" s="114"/>
      <c r="C34" s="114"/>
      <c r="D34" s="114"/>
    </row>
  </sheetData>
  <sheetProtection/>
  <mergeCells count="5">
    <mergeCell ref="A2:D2"/>
    <mergeCell ref="A4:B4"/>
    <mergeCell ref="C4:D4"/>
    <mergeCell ref="A34:D34"/>
    <mergeCell ref="C3:D3"/>
  </mergeCells>
  <printOptions/>
  <pageMargins left="0.75" right="0.75" top="1" bottom="1" header="0.51" footer="0.51"/>
  <pageSetup fitToHeight="1" fitToWidth="1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SheetLayoutView="100" zoomScalePageLayoutView="0" workbookViewId="0" topLeftCell="A4">
      <selection activeCell="L10" sqref="L10"/>
    </sheetView>
  </sheetViews>
  <sheetFormatPr defaultColWidth="9.00390625" defaultRowHeight="13.5"/>
  <cols>
    <col min="1" max="1" width="14.00390625" style="75" customWidth="1"/>
    <col min="2" max="2" width="42.125" style="75" customWidth="1"/>
    <col min="3" max="6" width="16.00390625" style="75" customWidth="1"/>
    <col min="7" max="16384" width="9.00390625" style="75" customWidth="1"/>
  </cols>
  <sheetData>
    <row r="1" spans="1:6" ht="13.5">
      <c r="A1" s="115"/>
      <c r="B1" s="115"/>
      <c r="C1" s="116"/>
      <c r="D1" s="116"/>
      <c r="E1" s="116"/>
      <c r="F1" s="117" t="s">
        <v>12</v>
      </c>
    </row>
    <row r="2" spans="1:6" ht="54" customHeight="1">
      <c r="A2" s="79" t="s">
        <v>141</v>
      </c>
      <c r="B2" s="79"/>
      <c r="C2" s="79"/>
      <c r="D2" s="79"/>
      <c r="E2" s="79"/>
      <c r="F2" s="79"/>
    </row>
    <row r="3" spans="1:6" ht="14.25" customHeight="1">
      <c r="A3" s="163" t="s">
        <v>287</v>
      </c>
      <c r="B3" s="163"/>
      <c r="C3" s="120"/>
      <c r="D3" s="120"/>
      <c r="E3" s="78" t="s">
        <v>231</v>
      </c>
      <c r="F3" s="78"/>
    </row>
    <row r="4" spans="1:6" ht="14.25" customHeight="1">
      <c r="A4" s="82" t="s">
        <v>76</v>
      </c>
      <c r="B4" s="83" t="s">
        <v>77</v>
      </c>
      <c r="C4" s="83" t="s">
        <v>93</v>
      </c>
      <c r="D4" s="83" t="s">
        <v>78</v>
      </c>
      <c r="E4" s="83" t="s">
        <v>79</v>
      </c>
      <c r="F4" s="84" t="s">
        <v>94</v>
      </c>
    </row>
    <row r="5" spans="1:6" ht="13.5">
      <c r="A5" s="85"/>
      <c r="B5" s="86"/>
      <c r="C5" s="86"/>
      <c r="D5" s="86"/>
      <c r="E5" s="86"/>
      <c r="F5" s="87"/>
    </row>
    <row r="6" spans="1:6" ht="24" customHeight="1">
      <c r="A6" s="88" t="s">
        <v>75</v>
      </c>
      <c r="B6" s="89" t="s">
        <v>75</v>
      </c>
      <c r="C6" s="89">
        <v>1</v>
      </c>
      <c r="D6" s="89">
        <v>2</v>
      </c>
      <c r="E6" s="89">
        <v>3</v>
      </c>
      <c r="F6" s="136">
        <v>4</v>
      </c>
    </row>
    <row r="7" spans="1:6" ht="24" customHeight="1">
      <c r="A7" s="90"/>
      <c r="B7" s="104" t="s">
        <v>72</v>
      </c>
      <c r="C7" s="148">
        <v>520619583.69</v>
      </c>
      <c r="D7" s="148">
        <v>133384421.15</v>
      </c>
      <c r="E7" s="148">
        <v>387235162.54</v>
      </c>
      <c r="F7" s="144"/>
    </row>
    <row r="8" spans="1:6" ht="24" customHeight="1">
      <c r="A8" s="104">
        <v>208</v>
      </c>
      <c r="B8" s="104" t="s">
        <v>258</v>
      </c>
      <c r="C8" s="148">
        <v>13958054.2</v>
      </c>
      <c r="D8" s="148">
        <v>13958054.2</v>
      </c>
      <c r="E8" s="148">
        <v>0</v>
      </c>
      <c r="F8" s="148"/>
    </row>
    <row r="9" spans="1:6" ht="24" customHeight="1">
      <c r="A9" s="104">
        <v>20805</v>
      </c>
      <c r="B9" s="104" t="s">
        <v>259</v>
      </c>
      <c r="C9" s="148">
        <v>13958054.2</v>
      </c>
      <c r="D9" s="148">
        <v>13958054.2</v>
      </c>
      <c r="E9" s="148">
        <v>0</v>
      </c>
      <c r="F9" s="148"/>
    </row>
    <row r="10" spans="1:6" ht="24" customHeight="1">
      <c r="A10" s="104">
        <v>2080502</v>
      </c>
      <c r="B10" s="104" t="s">
        <v>260</v>
      </c>
      <c r="C10" s="148">
        <v>6052142.2</v>
      </c>
      <c r="D10" s="148">
        <v>6052142.2</v>
      </c>
      <c r="E10" s="148">
        <v>0</v>
      </c>
      <c r="F10" s="148"/>
    </row>
    <row r="11" spans="1:6" ht="24" customHeight="1">
      <c r="A11" s="104">
        <v>2080504</v>
      </c>
      <c r="B11" s="104" t="s">
        <v>261</v>
      </c>
      <c r="C11" s="148">
        <v>453650</v>
      </c>
      <c r="D11" s="148">
        <v>453650</v>
      </c>
      <c r="E11" s="148">
        <v>0</v>
      </c>
      <c r="F11" s="148"/>
    </row>
    <row r="12" spans="1:6" ht="24" customHeight="1">
      <c r="A12" s="104">
        <v>2080505</v>
      </c>
      <c r="B12" s="104" t="s">
        <v>262</v>
      </c>
      <c r="C12" s="148">
        <v>5297610</v>
      </c>
      <c r="D12" s="148">
        <v>5297610</v>
      </c>
      <c r="E12" s="148">
        <v>0</v>
      </c>
      <c r="F12" s="148"/>
    </row>
    <row r="13" spans="1:6" ht="24" customHeight="1">
      <c r="A13" s="149">
        <v>2080506</v>
      </c>
      <c r="B13" s="149" t="s">
        <v>263</v>
      </c>
      <c r="C13" s="148">
        <v>2154652</v>
      </c>
      <c r="D13" s="148">
        <v>2154652</v>
      </c>
      <c r="E13" s="148">
        <v>0</v>
      </c>
      <c r="F13" s="148"/>
    </row>
    <row r="14" spans="1:6" ht="24" customHeight="1">
      <c r="A14" s="149">
        <v>210</v>
      </c>
      <c r="B14" s="149" t="s">
        <v>264</v>
      </c>
      <c r="C14" s="148">
        <v>3228992.84</v>
      </c>
      <c r="D14" s="148">
        <v>3228992.84</v>
      </c>
      <c r="E14" s="148">
        <v>0</v>
      </c>
      <c r="F14" s="148"/>
    </row>
    <row r="15" spans="1:6" ht="24" customHeight="1">
      <c r="A15" s="104">
        <v>21011</v>
      </c>
      <c r="B15" s="104" t="s">
        <v>265</v>
      </c>
      <c r="C15" s="148">
        <v>3228992.84</v>
      </c>
      <c r="D15" s="148">
        <v>3228992.84</v>
      </c>
      <c r="E15" s="148">
        <v>0</v>
      </c>
      <c r="F15" s="148"/>
    </row>
    <row r="16" spans="1:6" ht="24" customHeight="1">
      <c r="A16" s="104">
        <v>2101101</v>
      </c>
      <c r="B16" s="104" t="s">
        <v>266</v>
      </c>
      <c r="C16" s="148">
        <v>2578129.56</v>
      </c>
      <c r="D16" s="148">
        <v>2578129.56</v>
      </c>
      <c r="E16" s="148">
        <v>0</v>
      </c>
      <c r="F16" s="151"/>
    </row>
    <row r="17" spans="1:6" ht="13.5">
      <c r="A17" s="150">
        <v>2101102</v>
      </c>
      <c r="B17" s="150" t="s">
        <v>267</v>
      </c>
      <c r="C17" s="151">
        <v>650863.28</v>
      </c>
      <c r="D17" s="151">
        <v>650863.28</v>
      </c>
      <c r="E17" s="151">
        <v>0</v>
      </c>
      <c r="F17" s="151"/>
    </row>
    <row r="18" spans="1:6" ht="13.5">
      <c r="A18" s="150">
        <v>212</v>
      </c>
      <c r="B18" s="150" t="s">
        <v>268</v>
      </c>
      <c r="C18" s="151">
        <v>496129478.65</v>
      </c>
      <c r="D18" s="151">
        <v>116197374.11</v>
      </c>
      <c r="E18" s="151">
        <v>379932104.54</v>
      </c>
      <c r="F18" s="151"/>
    </row>
    <row r="19" spans="1:6" ht="13.5">
      <c r="A19" s="150">
        <v>21201</v>
      </c>
      <c r="B19" s="150" t="s">
        <v>269</v>
      </c>
      <c r="C19" s="151">
        <v>108456037.87</v>
      </c>
      <c r="D19" s="151">
        <v>82507158.13</v>
      </c>
      <c r="E19" s="151">
        <v>25948879.74</v>
      </c>
      <c r="F19" s="151"/>
    </row>
    <row r="20" spans="1:6" ht="13.5">
      <c r="A20" s="150">
        <v>2120101</v>
      </c>
      <c r="B20" s="150" t="s">
        <v>270</v>
      </c>
      <c r="C20" s="151">
        <v>10861110.02</v>
      </c>
      <c r="D20" s="151">
        <v>10861110.02</v>
      </c>
      <c r="E20" s="151">
        <v>0</v>
      </c>
      <c r="F20" s="151"/>
    </row>
    <row r="21" spans="1:6" ht="13.5">
      <c r="A21" s="150">
        <v>2120102</v>
      </c>
      <c r="B21" s="150" t="s">
        <v>271</v>
      </c>
      <c r="C21" s="151">
        <v>505679</v>
      </c>
      <c r="D21" s="151">
        <v>0</v>
      </c>
      <c r="E21" s="151">
        <v>505679</v>
      </c>
      <c r="F21" s="151"/>
    </row>
    <row r="22" spans="1:6" ht="13.5">
      <c r="A22" s="150">
        <v>2120104</v>
      </c>
      <c r="B22" s="150" t="s">
        <v>272</v>
      </c>
      <c r="C22" s="151">
        <v>25443200.74</v>
      </c>
      <c r="D22" s="151">
        <v>0</v>
      </c>
      <c r="E22" s="151">
        <v>25443200.74</v>
      </c>
      <c r="F22" s="151"/>
    </row>
    <row r="23" spans="1:6" ht="13.5">
      <c r="A23" s="150">
        <v>2120107</v>
      </c>
      <c r="B23" s="150" t="s">
        <v>273</v>
      </c>
      <c r="C23" s="151">
        <v>71646048.11</v>
      </c>
      <c r="D23" s="151">
        <v>71646048.11</v>
      </c>
      <c r="E23" s="151">
        <v>0</v>
      </c>
      <c r="F23" s="151"/>
    </row>
    <row r="24" spans="1:6" ht="13.5">
      <c r="A24" s="150">
        <v>21205</v>
      </c>
      <c r="B24" s="150" t="s">
        <v>274</v>
      </c>
      <c r="C24" s="151">
        <v>352870885.7</v>
      </c>
      <c r="D24" s="151">
        <v>31690215.98</v>
      </c>
      <c r="E24" s="151">
        <v>321180669.72</v>
      </c>
      <c r="F24" s="151"/>
    </row>
    <row r="25" spans="1:6" ht="13.5">
      <c r="A25" s="150">
        <v>2120501</v>
      </c>
      <c r="B25" s="150" t="s">
        <v>275</v>
      </c>
      <c r="C25" s="151">
        <v>352870885.7</v>
      </c>
      <c r="D25" s="151">
        <v>31690215.98</v>
      </c>
      <c r="E25" s="151">
        <v>321180669.72</v>
      </c>
      <c r="F25" s="151"/>
    </row>
    <row r="26" spans="1:6" ht="13.5">
      <c r="A26" s="150">
        <v>21299</v>
      </c>
      <c r="B26" s="150" t="s">
        <v>278</v>
      </c>
      <c r="C26" s="151">
        <v>34802555.08</v>
      </c>
      <c r="D26" s="151">
        <v>2000000</v>
      </c>
      <c r="E26" s="151">
        <v>32802555.08</v>
      </c>
      <c r="F26" s="151"/>
    </row>
    <row r="27" spans="1:6" ht="13.5">
      <c r="A27" s="150">
        <v>2129999</v>
      </c>
      <c r="B27" s="150" t="s">
        <v>279</v>
      </c>
      <c r="C27" s="151">
        <v>34802555.08</v>
      </c>
      <c r="D27" s="151">
        <v>2000000</v>
      </c>
      <c r="E27" s="151">
        <v>32802555.08</v>
      </c>
      <c r="F27" s="151"/>
    </row>
    <row r="28" spans="1:6" ht="13.5">
      <c r="A28" s="150">
        <v>213</v>
      </c>
      <c r="B28" s="150" t="s">
        <v>280</v>
      </c>
      <c r="C28" s="151">
        <v>7303058</v>
      </c>
      <c r="D28" s="151">
        <v>0</v>
      </c>
      <c r="E28" s="151">
        <v>7303058</v>
      </c>
      <c r="F28" s="151"/>
    </row>
    <row r="29" spans="1:6" ht="13.5">
      <c r="A29" s="150">
        <v>21303</v>
      </c>
      <c r="B29" s="150" t="s">
        <v>281</v>
      </c>
      <c r="C29" s="151">
        <v>7303058</v>
      </c>
      <c r="D29" s="151">
        <v>0</v>
      </c>
      <c r="E29" s="151">
        <v>7303058</v>
      </c>
      <c r="F29" s="151"/>
    </row>
    <row r="30" spans="1:6" ht="13.5">
      <c r="A30" s="150">
        <v>2130399</v>
      </c>
      <c r="B30" s="150" t="s">
        <v>283</v>
      </c>
      <c r="C30" s="151">
        <v>7303058</v>
      </c>
      <c r="D30" s="151">
        <v>0</v>
      </c>
      <c r="E30" s="151">
        <v>7303058</v>
      </c>
      <c r="F30" s="151"/>
    </row>
  </sheetData>
  <sheetProtection/>
  <mergeCells count="9">
    <mergeCell ref="A2:F2"/>
    <mergeCell ref="A3:B3"/>
    <mergeCell ref="E3:F3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1" footer="0.51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58"/>
  <sheetViews>
    <sheetView zoomScaleSheetLayoutView="100" zoomScalePageLayoutView="0" workbookViewId="0" topLeftCell="A1">
      <selection activeCell="J23" sqref="J23"/>
    </sheetView>
  </sheetViews>
  <sheetFormatPr defaultColWidth="9.00390625" defaultRowHeight="13.5"/>
  <cols>
    <col min="1" max="1" width="8.25390625" style="23" customWidth="1"/>
    <col min="2" max="2" width="28.125" style="23" customWidth="1"/>
    <col min="3" max="3" width="18.75390625" style="23" customWidth="1"/>
    <col min="4" max="4" width="8.25390625" style="23" customWidth="1"/>
    <col min="5" max="5" width="28.125" style="23" customWidth="1"/>
    <col min="6" max="6" width="18.75390625" style="23" customWidth="1"/>
    <col min="7" max="7" width="8.50390625" style="23" customWidth="1"/>
    <col min="8" max="16384" width="9.00390625" style="23" customWidth="1"/>
  </cols>
  <sheetData>
    <row r="1" ht="13.5">
      <c r="F1" s="24" t="s">
        <v>153</v>
      </c>
    </row>
    <row r="2" spans="1:6" ht="27">
      <c r="A2" s="72" t="s">
        <v>152</v>
      </c>
      <c r="B2" s="73"/>
      <c r="C2" s="73"/>
      <c r="D2" s="73"/>
      <c r="E2" s="73"/>
      <c r="F2" s="73"/>
    </row>
    <row r="3" spans="1:6" ht="17.25" customHeight="1">
      <c r="A3" s="69" t="s">
        <v>288</v>
      </c>
      <c r="B3" s="69"/>
      <c r="E3" s="61" t="s">
        <v>231</v>
      </c>
      <c r="F3" s="61"/>
    </row>
    <row r="4" spans="1:6" ht="13.5" hidden="1">
      <c r="A4" s="25" t="s">
        <v>154</v>
      </c>
      <c r="F4" s="24" t="s">
        <v>155</v>
      </c>
    </row>
    <row r="5" spans="1:6" ht="15" customHeight="1">
      <c r="A5" s="70" t="s">
        <v>95</v>
      </c>
      <c r="B5" s="71" t="s">
        <v>156</v>
      </c>
      <c r="C5" s="71" t="s">
        <v>156</v>
      </c>
      <c r="D5" s="71" t="s">
        <v>96</v>
      </c>
      <c r="E5" s="71" t="s">
        <v>156</v>
      </c>
      <c r="F5" s="71" t="s">
        <v>156</v>
      </c>
    </row>
    <row r="6" spans="1:6" ht="15" customHeight="1">
      <c r="A6" s="27" t="s">
        <v>76</v>
      </c>
      <c r="B6" s="28" t="s">
        <v>77</v>
      </c>
      <c r="C6" s="28" t="s">
        <v>157</v>
      </c>
      <c r="D6" s="28" t="s">
        <v>76</v>
      </c>
      <c r="E6" s="28" t="s">
        <v>77</v>
      </c>
      <c r="F6" s="28" t="s">
        <v>157</v>
      </c>
    </row>
    <row r="7" spans="1:6" ht="15" customHeight="1">
      <c r="A7" s="41">
        <v>301</v>
      </c>
      <c r="B7" s="30" t="s">
        <v>97</v>
      </c>
      <c r="C7" s="29">
        <v>96282814.84</v>
      </c>
      <c r="D7" s="39">
        <v>302</v>
      </c>
      <c r="E7" s="30" t="s">
        <v>98</v>
      </c>
      <c r="F7" s="29">
        <v>14267372.99</v>
      </c>
    </row>
    <row r="8" spans="1:6" ht="15" customHeight="1">
      <c r="A8" s="41">
        <v>30101</v>
      </c>
      <c r="B8" s="30" t="s">
        <v>158</v>
      </c>
      <c r="C8" s="29">
        <v>16557842.75</v>
      </c>
      <c r="D8" s="39">
        <v>30201</v>
      </c>
      <c r="E8" s="30" t="s">
        <v>159</v>
      </c>
      <c r="F8" s="29">
        <v>130974.83</v>
      </c>
    </row>
    <row r="9" spans="1:6" ht="15" customHeight="1">
      <c r="A9" s="41">
        <v>30102</v>
      </c>
      <c r="B9" s="30" t="s">
        <v>160</v>
      </c>
      <c r="C9" s="29">
        <v>22477232.61</v>
      </c>
      <c r="D9" s="39">
        <v>30202</v>
      </c>
      <c r="E9" s="30" t="s">
        <v>161</v>
      </c>
      <c r="F9" s="29">
        <v>75713.5</v>
      </c>
    </row>
    <row r="10" spans="1:6" ht="15" customHeight="1">
      <c r="A10" s="41">
        <v>30103</v>
      </c>
      <c r="B10" s="30" t="s">
        <v>162</v>
      </c>
      <c r="C10" s="29">
        <v>32971689.88</v>
      </c>
      <c r="D10" s="39">
        <v>30203</v>
      </c>
      <c r="E10" s="30" t="s">
        <v>163</v>
      </c>
      <c r="F10" s="29">
        <v>398000</v>
      </c>
    </row>
    <row r="11" spans="1:6" ht="15" customHeight="1">
      <c r="A11" s="41">
        <v>30104</v>
      </c>
      <c r="B11" s="30" t="s">
        <v>164</v>
      </c>
      <c r="C11" s="29">
        <v>3444913.08</v>
      </c>
      <c r="D11" s="39">
        <v>30204</v>
      </c>
      <c r="E11" s="30" t="s">
        <v>165</v>
      </c>
      <c r="F11" s="29">
        <v>4910.5</v>
      </c>
    </row>
    <row r="12" spans="1:6" ht="15" customHeight="1">
      <c r="A12" s="41">
        <v>30106</v>
      </c>
      <c r="B12" s="30" t="s">
        <v>166</v>
      </c>
      <c r="C12" s="29">
        <v>0</v>
      </c>
      <c r="D12" s="39">
        <v>30205</v>
      </c>
      <c r="E12" s="30" t="s">
        <v>167</v>
      </c>
      <c r="F12" s="29">
        <v>59928.21</v>
      </c>
    </row>
    <row r="13" spans="1:6" ht="15" customHeight="1">
      <c r="A13" s="41">
        <v>30107</v>
      </c>
      <c r="B13" s="30" t="s">
        <v>168</v>
      </c>
      <c r="C13" s="29">
        <v>738842.7</v>
      </c>
      <c r="D13" s="39">
        <v>30206</v>
      </c>
      <c r="E13" s="30" t="s">
        <v>169</v>
      </c>
      <c r="F13" s="29">
        <v>536056.84</v>
      </c>
    </row>
    <row r="14" spans="1:6" ht="15" customHeight="1">
      <c r="A14" s="41">
        <v>30108</v>
      </c>
      <c r="B14" s="30" t="s">
        <v>170</v>
      </c>
      <c r="C14" s="29">
        <v>7529533.8</v>
      </c>
      <c r="D14" s="39">
        <v>30207</v>
      </c>
      <c r="E14" s="30" t="s">
        <v>171</v>
      </c>
      <c r="F14" s="29">
        <v>242882.34</v>
      </c>
    </row>
    <row r="15" spans="1:6" ht="15" customHeight="1">
      <c r="A15" s="41">
        <v>30109</v>
      </c>
      <c r="B15" s="30" t="s">
        <v>172</v>
      </c>
      <c r="C15" s="29">
        <v>2964193.8</v>
      </c>
      <c r="D15" s="39">
        <v>30208</v>
      </c>
      <c r="E15" s="30" t="s">
        <v>173</v>
      </c>
      <c r="F15" s="29">
        <v>0</v>
      </c>
    </row>
    <row r="16" spans="1:6" ht="15" customHeight="1">
      <c r="A16" s="41">
        <v>30199</v>
      </c>
      <c r="B16" s="30" t="s">
        <v>174</v>
      </c>
      <c r="C16" s="29">
        <v>9598566.22</v>
      </c>
      <c r="D16" s="39">
        <v>30209</v>
      </c>
      <c r="E16" s="30" t="s">
        <v>175</v>
      </c>
      <c r="F16" s="29">
        <v>92061</v>
      </c>
    </row>
    <row r="17" spans="1:6" ht="15" customHeight="1">
      <c r="A17" s="41">
        <v>303</v>
      </c>
      <c r="B17" s="30" t="s">
        <v>99</v>
      </c>
      <c r="C17" s="29">
        <v>22515225.12</v>
      </c>
      <c r="D17" s="39">
        <v>30211</v>
      </c>
      <c r="E17" s="30" t="s">
        <v>176</v>
      </c>
      <c r="F17" s="29">
        <v>71548</v>
      </c>
    </row>
    <row r="18" spans="1:6" ht="15" customHeight="1">
      <c r="A18" s="41">
        <v>30301</v>
      </c>
      <c r="B18" s="30" t="s">
        <v>177</v>
      </c>
      <c r="C18" s="29">
        <v>0</v>
      </c>
      <c r="D18" s="39">
        <v>30212</v>
      </c>
      <c r="E18" s="30" t="s">
        <v>178</v>
      </c>
      <c r="F18" s="29">
        <v>0</v>
      </c>
    </row>
    <row r="19" spans="1:6" ht="15" customHeight="1">
      <c r="A19" s="41">
        <v>30302</v>
      </c>
      <c r="B19" s="30" t="s">
        <v>179</v>
      </c>
      <c r="C19" s="29">
        <v>0</v>
      </c>
      <c r="D19" s="39">
        <v>30213</v>
      </c>
      <c r="E19" s="30" t="s">
        <v>180</v>
      </c>
      <c r="F19" s="29">
        <v>196994.7</v>
      </c>
    </row>
    <row r="20" spans="1:6" ht="15" customHeight="1">
      <c r="A20" s="41">
        <v>30303</v>
      </c>
      <c r="B20" s="30" t="s">
        <v>181</v>
      </c>
      <c r="C20" s="29">
        <v>0</v>
      </c>
      <c r="D20" s="39">
        <v>30214</v>
      </c>
      <c r="E20" s="30" t="s">
        <v>182</v>
      </c>
      <c r="F20" s="29">
        <v>0</v>
      </c>
    </row>
    <row r="21" spans="1:6" ht="15" customHeight="1">
      <c r="A21" s="41">
        <v>30304</v>
      </c>
      <c r="B21" s="30" t="s">
        <v>183</v>
      </c>
      <c r="C21" s="29">
        <v>28008</v>
      </c>
      <c r="D21" s="39">
        <v>30215</v>
      </c>
      <c r="E21" s="30" t="s">
        <v>184</v>
      </c>
      <c r="F21" s="29">
        <v>152588</v>
      </c>
    </row>
    <row r="22" spans="1:6" ht="15" customHeight="1">
      <c r="A22" s="41">
        <v>30305</v>
      </c>
      <c r="B22" s="30" t="s">
        <v>185</v>
      </c>
      <c r="C22" s="29">
        <v>0</v>
      </c>
      <c r="D22" s="39">
        <v>30216</v>
      </c>
      <c r="E22" s="30" t="s">
        <v>186</v>
      </c>
      <c r="F22" s="29">
        <v>119160</v>
      </c>
    </row>
    <row r="23" spans="1:6" ht="15" customHeight="1">
      <c r="A23" s="41">
        <v>30306</v>
      </c>
      <c r="B23" s="30" t="s">
        <v>187</v>
      </c>
      <c r="C23" s="29">
        <v>0</v>
      </c>
      <c r="D23" s="39">
        <v>30217</v>
      </c>
      <c r="E23" s="30" t="s">
        <v>188</v>
      </c>
      <c r="F23" s="29">
        <v>0</v>
      </c>
    </row>
    <row r="24" spans="1:6" ht="15" customHeight="1">
      <c r="A24" s="41">
        <v>30307</v>
      </c>
      <c r="B24" s="30" t="s">
        <v>189</v>
      </c>
      <c r="C24" s="29">
        <v>1943078.32</v>
      </c>
      <c r="D24" s="39">
        <v>30218</v>
      </c>
      <c r="E24" s="30" t="s">
        <v>190</v>
      </c>
      <c r="F24" s="29">
        <v>1585195.13</v>
      </c>
    </row>
    <row r="25" spans="1:6" ht="15" customHeight="1">
      <c r="A25" s="41">
        <v>30308</v>
      </c>
      <c r="B25" s="30" t="s">
        <v>191</v>
      </c>
      <c r="C25" s="29">
        <v>0</v>
      </c>
      <c r="D25" s="39">
        <v>30224</v>
      </c>
      <c r="E25" s="30" t="s">
        <v>192</v>
      </c>
      <c r="F25" s="29">
        <v>0</v>
      </c>
    </row>
    <row r="26" spans="1:6" ht="15" customHeight="1">
      <c r="A26" s="41">
        <v>30309</v>
      </c>
      <c r="B26" s="30" t="s">
        <v>193</v>
      </c>
      <c r="C26" s="29">
        <v>29950</v>
      </c>
      <c r="D26" s="39">
        <v>30225</v>
      </c>
      <c r="E26" s="30" t="s">
        <v>194</v>
      </c>
      <c r="F26" s="29">
        <v>0</v>
      </c>
    </row>
    <row r="27" spans="1:6" ht="15" customHeight="1">
      <c r="A27" s="41">
        <v>30310</v>
      </c>
      <c r="B27" s="30" t="s">
        <v>195</v>
      </c>
      <c r="C27" s="29">
        <v>0</v>
      </c>
      <c r="D27" s="39">
        <v>30226</v>
      </c>
      <c r="E27" s="30" t="s">
        <v>196</v>
      </c>
      <c r="F27" s="29">
        <v>1484524.78</v>
      </c>
    </row>
    <row r="28" spans="1:6" ht="15" customHeight="1">
      <c r="A28" s="41">
        <v>30311</v>
      </c>
      <c r="B28" s="30" t="s">
        <v>197</v>
      </c>
      <c r="C28" s="29">
        <v>14172294.4</v>
      </c>
      <c r="D28" s="39">
        <v>30227</v>
      </c>
      <c r="E28" s="30" t="s">
        <v>198</v>
      </c>
      <c r="F28" s="29">
        <v>1300</v>
      </c>
    </row>
    <row r="29" spans="1:6" ht="15" customHeight="1">
      <c r="A29" s="41">
        <v>30312</v>
      </c>
      <c r="B29" s="30" t="s">
        <v>199</v>
      </c>
      <c r="C29" s="29">
        <v>3321.7</v>
      </c>
      <c r="D29" s="39">
        <v>30228</v>
      </c>
      <c r="E29" s="30" t="s">
        <v>200</v>
      </c>
      <c r="F29" s="29">
        <v>1516664.75</v>
      </c>
    </row>
    <row r="30" spans="1:6" ht="15" customHeight="1">
      <c r="A30" s="41">
        <v>30313</v>
      </c>
      <c r="B30" s="30" t="s">
        <v>201</v>
      </c>
      <c r="C30" s="29">
        <v>0</v>
      </c>
      <c r="D30" s="39">
        <v>30229</v>
      </c>
      <c r="E30" s="30" t="s">
        <v>202</v>
      </c>
      <c r="F30" s="29">
        <v>2627011.41</v>
      </c>
    </row>
    <row r="31" spans="1:6" ht="15" customHeight="1">
      <c r="A31" s="41">
        <v>30314</v>
      </c>
      <c r="B31" s="30" t="s">
        <v>203</v>
      </c>
      <c r="C31" s="29">
        <v>0</v>
      </c>
      <c r="D31" s="39">
        <v>30231</v>
      </c>
      <c r="E31" s="30" t="s">
        <v>204</v>
      </c>
      <c r="F31" s="29">
        <v>1722881.7</v>
      </c>
    </row>
    <row r="32" spans="1:6" ht="15" customHeight="1">
      <c r="A32" s="41">
        <v>30315</v>
      </c>
      <c r="B32" s="30" t="s">
        <v>205</v>
      </c>
      <c r="C32" s="29">
        <v>0</v>
      </c>
      <c r="D32" s="39">
        <v>30239</v>
      </c>
      <c r="E32" s="30" t="s">
        <v>206</v>
      </c>
      <c r="F32" s="29">
        <v>2492620</v>
      </c>
    </row>
    <row r="33" spans="1:6" ht="15" customHeight="1">
      <c r="A33" s="41">
        <v>30399</v>
      </c>
      <c r="B33" s="30" t="s">
        <v>207</v>
      </c>
      <c r="C33" s="29">
        <v>6338572.7</v>
      </c>
      <c r="D33" s="39">
        <v>30240</v>
      </c>
      <c r="E33" s="30" t="s">
        <v>208</v>
      </c>
      <c r="F33" s="29">
        <v>0</v>
      </c>
    </row>
    <row r="34" spans="1:6" ht="15" customHeight="1">
      <c r="A34" s="31" t="s">
        <v>156</v>
      </c>
      <c r="B34" s="32" t="s">
        <v>156</v>
      </c>
      <c r="C34" s="32"/>
      <c r="D34" s="39">
        <v>30299</v>
      </c>
      <c r="E34" s="30" t="s">
        <v>209</v>
      </c>
      <c r="F34" s="29">
        <v>756357.3</v>
      </c>
    </row>
    <row r="35" spans="1:6" ht="15" customHeight="1">
      <c r="A35" s="31" t="s">
        <v>156</v>
      </c>
      <c r="B35" s="32" t="s">
        <v>156</v>
      </c>
      <c r="C35" s="32"/>
      <c r="D35" s="39">
        <v>304</v>
      </c>
      <c r="E35" s="30" t="s">
        <v>210</v>
      </c>
      <c r="F35" s="29">
        <v>0</v>
      </c>
    </row>
    <row r="36" spans="1:6" ht="15" customHeight="1">
      <c r="A36" s="31" t="s">
        <v>156</v>
      </c>
      <c r="B36" s="32" t="s">
        <v>156</v>
      </c>
      <c r="C36" s="32"/>
      <c r="D36" s="39">
        <v>30401</v>
      </c>
      <c r="E36" s="30" t="s">
        <v>211</v>
      </c>
      <c r="F36" s="29">
        <v>0</v>
      </c>
    </row>
    <row r="37" spans="1:6" ht="15" customHeight="1">
      <c r="A37" s="31" t="s">
        <v>156</v>
      </c>
      <c r="B37" s="32" t="s">
        <v>156</v>
      </c>
      <c r="C37" s="32"/>
      <c r="D37" s="39">
        <v>30402</v>
      </c>
      <c r="E37" s="30" t="s">
        <v>212</v>
      </c>
      <c r="F37" s="29">
        <v>0</v>
      </c>
    </row>
    <row r="38" spans="1:6" ht="15" customHeight="1">
      <c r="A38" s="31" t="s">
        <v>156</v>
      </c>
      <c r="B38" s="32" t="s">
        <v>156</v>
      </c>
      <c r="C38" s="32"/>
      <c r="D38" s="39">
        <v>30403</v>
      </c>
      <c r="E38" s="30" t="s">
        <v>213</v>
      </c>
      <c r="F38" s="29">
        <v>0</v>
      </c>
    </row>
    <row r="39" spans="1:6" ht="15" customHeight="1">
      <c r="A39" s="31" t="s">
        <v>156</v>
      </c>
      <c r="B39" s="32" t="s">
        <v>156</v>
      </c>
      <c r="C39" s="32"/>
      <c r="D39" s="39">
        <v>30499</v>
      </c>
      <c r="E39" s="30" t="s">
        <v>214</v>
      </c>
      <c r="F39" s="29">
        <v>0</v>
      </c>
    </row>
    <row r="40" spans="1:6" ht="15" customHeight="1">
      <c r="A40" s="31" t="s">
        <v>156</v>
      </c>
      <c r="B40" s="32" t="s">
        <v>156</v>
      </c>
      <c r="C40" s="32"/>
      <c r="D40" s="39">
        <v>310</v>
      </c>
      <c r="E40" s="30" t="s">
        <v>215</v>
      </c>
      <c r="F40" s="29">
        <v>319008.2</v>
      </c>
    </row>
    <row r="41" spans="1:6" ht="15" customHeight="1">
      <c r="A41" s="31" t="s">
        <v>156</v>
      </c>
      <c r="B41" s="32" t="s">
        <v>156</v>
      </c>
      <c r="C41" s="32"/>
      <c r="D41" s="39">
        <v>31001</v>
      </c>
      <c r="E41" s="30" t="s">
        <v>216</v>
      </c>
      <c r="F41" s="29">
        <v>0</v>
      </c>
    </row>
    <row r="42" spans="1:6" ht="15" customHeight="1">
      <c r="A42" s="31" t="s">
        <v>156</v>
      </c>
      <c r="B42" s="32" t="s">
        <v>156</v>
      </c>
      <c r="C42" s="32"/>
      <c r="D42" s="39">
        <v>31002</v>
      </c>
      <c r="E42" s="30" t="s">
        <v>217</v>
      </c>
      <c r="F42" s="29">
        <v>155462.2</v>
      </c>
    </row>
    <row r="43" spans="1:6" ht="15" customHeight="1">
      <c r="A43" s="31" t="s">
        <v>156</v>
      </c>
      <c r="B43" s="32" t="s">
        <v>156</v>
      </c>
      <c r="C43" s="32"/>
      <c r="D43" s="39">
        <v>31003</v>
      </c>
      <c r="E43" s="30" t="s">
        <v>218</v>
      </c>
      <c r="F43" s="29">
        <v>124996</v>
      </c>
    </row>
    <row r="44" spans="1:6" ht="15" customHeight="1">
      <c r="A44" s="31" t="s">
        <v>156</v>
      </c>
      <c r="B44" s="32" t="s">
        <v>156</v>
      </c>
      <c r="C44" s="32"/>
      <c r="D44" s="39">
        <v>31005</v>
      </c>
      <c r="E44" s="30" t="s">
        <v>219</v>
      </c>
      <c r="F44" s="29">
        <v>0</v>
      </c>
    </row>
    <row r="45" spans="1:6" ht="15" customHeight="1">
      <c r="A45" s="31" t="s">
        <v>156</v>
      </c>
      <c r="B45" s="32" t="s">
        <v>156</v>
      </c>
      <c r="C45" s="32"/>
      <c r="D45" s="39">
        <v>31006</v>
      </c>
      <c r="E45" s="30" t="s">
        <v>220</v>
      </c>
      <c r="F45" s="29">
        <v>0</v>
      </c>
    </row>
    <row r="46" spans="1:6" ht="15" customHeight="1">
      <c r="A46" s="31" t="s">
        <v>156</v>
      </c>
      <c r="B46" s="32" t="s">
        <v>156</v>
      </c>
      <c r="C46" s="32"/>
      <c r="D46" s="39">
        <v>31007</v>
      </c>
      <c r="E46" s="30" t="s">
        <v>221</v>
      </c>
      <c r="F46" s="29">
        <v>0</v>
      </c>
    </row>
    <row r="47" spans="1:6" ht="15" customHeight="1">
      <c r="A47" s="31" t="s">
        <v>156</v>
      </c>
      <c r="B47" s="32" t="s">
        <v>156</v>
      </c>
      <c r="C47" s="32"/>
      <c r="D47" s="39">
        <v>31008</v>
      </c>
      <c r="E47" s="30" t="s">
        <v>222</v>
      </c>
      <c r="F47" s="29">
        <v>0</v>
      </c>
    </row>
    <row r="48" spans="1:6" ht="15" customHeight="1">
      <c r="A48" s="31" t="s">
        <v>156</v>
      </c>
      <c r="B48" s="32" t="s">
        <v>156</v>
      </c>
      <c r="C48" s="32"/>
      <c r="D48" s="39">
        <v>31009</v>
      </c>
      <c r="E48" s="30" t="s">
        <v>223</v>
      </c>
      <c r="F48" s="29">
        <v>0</v>
      </c>
    </row>
    <row r="49" spans="1:6" ht="15" customHeight="1">
      <c r="A49" s="31" t="s">
        <v>156</v>
      </c>
      <c r="B49" s="32" t="s">
        <v>156</v>
      </c>
      <c r="C49" s="32"/>
      <c r="D49" s="39">
        <v>31010</v>
      </c>
      <c r="E49" s="30" t="s">
        <v>224</v>
      </c>
      <c r="F49" s="29">
        <v>0</v>
      </c>
    </row>
    <row r="50" spans="1:6" ht="15" customHeight="1">
      <c r="A50" s="31" t="s">
        <v>156</v>
      </c>
      <c r="B50" s="32" t="s">
        <v>156</v>
      </c>
      <c r="C50" s="32"/>
      <c r="D50" s="39">
        <v>31011</v>
      </c>
      <c r="E50" s="30" t="s">
        <v>225</v>
      </c>
      <c r="F50" s="29">
        <v>0</v>
      </c>
    </row>
    <row r="51" spans="1:6" ht="15" customHeight="1">
      <c r="A51" s="31" t="s">
        <v>156</v>
      </c>
      <c r="B51" s="32" t="s">
        <v>156</v>
      </c>
      <c r="C51" s="32"/>
      <c r="D51" s="39">
        <v>31012</v>
      </c>
      <c r="E51" s="30" t="s">
        <v>226</v>
      </c>
      <c r="F51" s="29">
        <v>0</v>
      </c>
    </row>
    <row r="52" spans="1:6" ht="15" customHeight="1">
      <c r="A52" s="31" t="s">
        <v>156</v>
      </c>
      <c r="B52" s="32" t="s">
        <v>156</v>
      </c>
      <c r="C52" s="32"/>
      <c r="D52" s="39">
        <v>31013</v>
      </c>
      <c r="E52" s="30" t="s">
        <v>227</v>
      </c>
      <c r="F52" s="29">
        <v>0</v>
      </c>
    </row>
    <row r="53" spans="1:6" ht="15" customHeight="1">
      <c r="A53" s="31" t="s">
        <v>156</v>
      </c>
      <c r="B53" s="32" t="s">
        <v>156</v>
      </c>
      <c r="C53" s="32"/>
      <c r="D53" s="39">
        <v>31019</v>
      </c>
      <c r="E53" s="30" t="s">
        <v>228</v>
      </c>
      <c r="F53" s="29">
        <v>38550</v>
      </c>
    </row>
    <row r="54" spans="1:6" ht="15" customHeight="1">
      <c r="A54" s="31" t="s">
        <v>156</v>
      </c>
      <c r="B54" s="32" t="s">
        <v>156</v>
      </c>
      <c r="C54" s="32"/>
      <c r="D54" s="39">
        <v>31099</v>
      </c>
      <c r="E54" s="30" t="s">
        <v>215</v>
      </c>
      <c r="F54" s="29">
        <v>0</v>
      </c>
    </row>
    <row r="55" spans="1:6" ht="15" customHeight="1">
      <c r="A55" s="31" t="s">
        <v>156</v>
      </c>
      <c r="B55" s="32" t="s">
        <v>156</v>
      </c>
      <c r="C55" s="32"/>
      <c r="D55" s="39">
        <v>399</v>
      </c>
      <c r="E55" s="30" t="s">
        <v>105</v>
      </c>
      <c r="F55" s="29">
        <v>0</v>
      </c>
    </row>
    <row r="56" spans="1:6" ht="15" customHeight="1">
      <c r="A56" s="33" t="s">
        <v>156</v>
      </c>
      <c r="B56" s="34" t="s">
        <v>156</v>
      </c>
      <c r="C56" s="34"/>
      <c r="D56" s="40">
        <v>39906</v>
      </c>
      <c r="E56" s="35" t="s">
        <v>229</v>
      </c>
      <c r="F56" s="36">
        <v>0</v>
      </c>
    </row>
    <row r="57" spans="1:6" ht="13.5">
      <c r="A57" s="37"/>
      <c r="B57" s="38" t="s">
        <v>230</v>
      </c>
      <c r="C57" s="57">
        <f>C7+C17</f>
        <v>118798039.96000001</v>
      </c>
      <c r="D57" s="38"/>
      <c r="E57" s="38" t="s">
        <v>230</v>
      </c>
      <c r="F57" s="58">
        <f>F7+F35+F40+F55</f>
        <v>14586381.19</v>
      </c>
    </row>
    <row r="58" ht="13.5">
      <c r="C58" s="26"/>
    </row>
  </sheetData>
  <sheetProtection/>
  <mergeCells count="5">
    <mergeCell ref="A5:C5"/>
    <mergeCell ref="D5:F5"/>
    <mergeCell ref="A2:F2"/>
    <mergeCell ref="E3:F3"/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China</cp:lastModifiedBy>
  <cp:lastPrinted>2018-08-20T01:48:28Z</cp:lastPrinted>
  <dcterms:created xsi:type="dcterms:W3CDTF">2017-06-22T03:01:01Z</dcterms:created>
  <dcterms:modified xsi:type="dcterms:W3CDTF">2018-09-05T06:57:30Z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