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60" windowHeight="7800" activeTab="4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<sst xmlns="http://schemas.openxmlformats.org/spreadsheetml/2006/main" count="393" uniqueCount="264">
  <si>
    <t>208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</si>
  <si>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</si>
  <si>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</si>
  <si>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</si>
  <si>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</si>
  <si>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</si>
  <si>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</si>
  <si>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</si>
  <si>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</si>
  <si>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</si>
  <si>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</si>
  <si>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</si>
  <si>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</si>
  <si>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</si>
  <si>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</si>
  <si>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</si>
  <si>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</si>
  <si>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</si>
  <si>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</si>
  <si>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</si>
  <si>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</si>
  <si>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医疗卫生与计划生育支出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</si>
  <si>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</si>
  <si>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</si>
  <si>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其中：专项结转</t>
  </si>
  <si>
    <t>本年支出合计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</si>
  <si>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</si>
  <si>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</si>
  <si>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</si>
  <si>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t>支出合计：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</si>
  <si>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</si>
  <si>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</si>
  <si>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>四、用事业基金弥补收支差额</t>
  </si>
  <si>
    <t>五、上年结转</t>
  </si>
  <si>
    <t xml:space="preserve">  结转下年</t>
  </si>
  <si>
    <r>
      <t xml:space="preserve">           </t>
    </r>
    <r>
      <rPr>
        <sz val="11"/>
        <rFont val="宋体"/>
        <family val="0"/>
      </rPr>
      <t>其他结转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</si>
  <si>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</si>
  <si>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</si>
  <si>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</si>
  <si>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</si>
  <si>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</si>
  <si>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</si>
  <si>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</si>
  <si>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</si>
  <si>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</si>
  <si>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</si>
  <si>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</si>
  <si>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</si>
  <si>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</si>
  <si>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</si>
  <si>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</si>
  <si>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</si>
  <si>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</si>
  <si>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</si>
  <si>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</si>
  <si>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</si>
  <si>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</si>
  <si>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</si>
  <si>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</si>
  <si>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</si>
  <si>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</si>
  <si>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</si>
  <si>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</si>
  <si>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</si>
  <si>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</si>
  <si>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</si>
  <si>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</si>
  <si>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</si>
  <si>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</si>
  <si>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</si>
  <si>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</si>
  <si>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</si>
  <si>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</si>
  <si>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</si>
  <si>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</si>
  <si>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</si>
  <si>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</si>
  <si>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</si>
  <si>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</si>
  <si>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</si>
  <si>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</si>
  <si>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</si>
  <si>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</si>
  <si>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</si>
  <si>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30302</t>
  </si>
  <si>
    <t xml:space="preserve">    30307</t>
  </si>
  <si>
    <t xml:space="preserve">    30399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</si>
  <si>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</si>
  <si>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</si>
  <si>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</si>
  <si>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</si>
  <si>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</si>
  <si>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</si>
  <si>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</si>
  <si>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</si>
  <si>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</si>
  <si>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</si>
  <si>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</si>
  <si>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</si>
  <si>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</si>
  <si>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</si>
  <si>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</si>
  <si>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</si>
  <si>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</si>
  <si>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</si>
  <si>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</si>
  <si>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</si>
  <si>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</si>
  <si>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</si>
  <si>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2018年收支预算总表</t>
  </si>
  <si>
    <t>2018年“三公”经费公共财政拨款预算表</t>
  </si>
  <si>
    <t>表01</t>
  </si>
  <si>
    <t>表04</t>
  </si>
  <si>
    <t>表05</t>
  </si>
  <si>
    <t>表08</t>
  </si>
  <si>
    <t>2018年度部门预算公开报表（公开表式）</t>
  </si>
  <si>
    <t>2018年收支预算总表</t>
  </si>
  <si>
    <t>2018年财政拨款收支预算总表</t>
  </si>
  <si>
    <t>2018年一般公共预算支出表</t>
  </si>
  <si>
    <t>2018年政府性基金支出预算表</t>
  </si>
  <si>
    <t>2018年一般公共预算基本支出表</t>
  </si>
  <si>
    <t>2018年收入预算总表</t>
  </si>
  <si>
    <t>2018年支出预算总表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</si>
  <si>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</si>
  <si>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</si>
  <si>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</si>
  <si>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</si>
  <si>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</si>
  <si>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</si>
  <si>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</si>
  <si>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</si>
  <si>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政府性基金结转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</si>
  <si>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</si>
  <si>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</si>
  <si>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</si>
  <si>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</si>
  <si>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</si>
  <si>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</si>
  <si>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</si>
  <si>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其他收入（见备注）</t>
  </si>
  <si>
    <t>2018年收入预算总表</t>
  </si>
  <si>
    <r>
      <t>201</t>
    </r>
    <r>
      <rPr>
        <sz val="22"/>
        <rFont val="方正小标宋简体"/>
        <family val="0"/>
      </rPr>
      <t>8</t>
    </r>
    <r>
      <rPr>
        <sz val="22"/>
        <rFont val="方正小标宋简体"/>
        <family val="0"/>
      </rPr>
      <t>年支出预算总表</t>
    </r>
  </si>
  <si>
    <t>2018年财政拨款收支预算总表</t>
  </si>
  <si>
    <t>2018年一般公共预算支出表</t>
  </si>
  <si>
    <t>2018年一般公共预算基本支出表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</si>
  <si>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</si>
  <si>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</si>
  <si>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基本工资</t>
  </si>
  <si>
    <t xml:space="preserve">   津贴补贴</t>
  </si>
  <si>
    <t xml:space="preserve">   机关事业单位基本养老保险缴费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</si>
  <si>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</si>
  <si>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</si>
  <si>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</si>
  <si>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</si>
  <si>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</si>
  <si>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</si>
  <si>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</si>
  <si>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其他工资福利支出</t>
  </si>
  <si>
    <t xml:space="preserve">   物业管理费</t>
  </si>
  <si>
    <t xml:space="preserve">   因公出国（境）费用</t>
  </si>
  <si>
    <t xml:space="preserve">   公务接待费</t>
  </si>
  <si>
    <t xml:space="preserve">   工会经费</t>
  </si>
  <si>
    <t xml:space="preserve">   福利费</t>
  </si>
  <si>
    <t xml:space="preserve">   其他交通费用</t>
  </si>
  <si>
    <t xml:space="preserve">    30299</t>
  </si>
  <si>
    <t xml:space="preserve">   其他商品和服务支出</t>
  </si>
  <si>
    <t xml:space="preserve">   退休费</t>
  </si>
  <si>
    <t xml:space="preserve">   医疗费补助</t>
  </si>
  <si>
    <t xml:space="preserve">    30309</t>
  </si>
  <si>
    <t xml:space="preserve">   奖励金</t>
  </si>
  <si>
    <t xml:space="preserve">   其他对个人和家庭的补助</t>
  </si>
  <si>
    <t xml:space="preserve">      2296006</t>
  </si>
  <si>
    <t>2018年政府性基金支出预算表</t>
  </si>
  <si>
    <r>
      <t>表07</t>
    </r>
    <r>
      <rPr>
        <sz val="9"/>
        <rFont val="宋体"/>
        <family val="0"/>
      </rPr>
      <t>：</t>
    </r>
  </si>
  <si>
    <r>
      <t>2018</t>
    </r>
    <r>
      <rPr>
        <b/>
        <sz val="11"/>
        <rFont val="宋体"/>
        <family val="0"/>
      </rPr>
      <t>年预算数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</si>
  <si>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</si>
  <si>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</si>
  <si>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</si>
  <si>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</si>
  <si>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</si>
  <si>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</si>
  <si>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由一般公共预算安排的“三公”经费预算情况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</si>
  <si>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</si>
  <si>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</si>
  <si>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</si>
  <si>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</si>
  <si>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</t>
  </si>
  <si>
    <t xml:space="preserve">    2120102</t>
  </si>
  <si>
    <t xml:space="preserve">    一般行政管理事务</t>
  </si>
  <si>
    <t xml:space="preserve">    2120104</t>
  </si>
  <si>
    <t xml:space="preserve">    城管执法</t>
  </si>
  <si>
    <t xml:space="preserve">    2120107</t>
  </si>
  <si>
    <t xml:space="preserve">    市政公用行业市场监管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</si>
  <si>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</si>
  <si>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</si>
  <si>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</si>
  <si>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</si>
  <si>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</si>
  <si>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</si>
  <si>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</si>
  <si>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</si>
  <si>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农林水支出</t>
  </si>
  <si>
    <t xml:space="preserve">  21303</t>
  </si>
  <si>
    <t xml:space="preserve">  水利</t>
  </si>
  <si>
    <t xml:space="preserve">    2130399</t>
  </si>
  <si>
    <t xml:space="preserve">    其他水利支出</t>
  </si>
  <si>
    <t xml:space="preserve">    30215</t>
  </si>
  <si>
    <t xml:space="preserve">    30216</t>
  </si>
  <si>
    <t xml:space="preserve">    30231</t>
  </si>
  <si>
    <t xml:space="preserve">  321</t>
  </si>
  <si>
    <t xml:space="preserve">    32101</t>
  </si>
  <si>
    <t xml:space="preserve">    32102</t>
  </si>
  <si>
    <t xml:space="preserve">    32107</t>
  </si>
  <si>
    <t xml:space="preserve">    32108</t>
  </si>
  <si>
    <t xml:space="preserve">    32109</t>
  </si>
  <si>
    <t xml:space="preserve">    32110</t>
  </si>
  <si>
    <t xml:space="preserve">    32112</t>
  </si>
  <si>
    <t xml:space="preserve">    32113</t>
  </si>
  <si>
    <t xml:space="preserve">    32199</t>
  </si>
  <si>
    <t xml:space="preserve">  322</t>
  </si>
  <si>
    <t xml:space="preserve">    32209</t>
  </si>
  <si>
    <t xml:space="preserve">    32215</t>
  </si>
  <si>
    <t xml:space="preserve">    32216</t>
  </si>
  <si>
    <t xml:space="preserve">    32217</t>
  </si>
  <si>
    <t xml:space="preserve">    32228</t>
  </si>
  <si>
    <t xml:space="preserve">    32229</t>
  </si>
  <si>
    <t xml:space="preserve">    32231</t>
  </si>
  <si>
    <t xml:space="preserve">    32299</t>
  </si>
  <si>
    <t xml:space="preserve">   会议费</t>
  </si>
  <si>
    <t xml:space="preserve">   培训费</t>
  </si>
  <si>
    <t xml:space="preserve">   公务用车运行维护费</t>
  </si>
  <si>
    <t>工资福利支出_事业</t>
  </si>
  <si>
    <t xml:space="preserve">  基本工资_事业</t>
  </si>
  <si>
    <t xml:space="preserve">  津贴补贴_事业</t>
  </si>
  <si>
    <t xml:space="preserve">  绩效工资_事业</t>
  </si>
  <si>
    <t xml:space="preserve">  机关事业单位基本养老保险缴费_事业</t>
  </si>
  <si>
    <t xml:space="preserve">  职业年金缴费_事业</t>
  </si>
  <si>
    <t xml:space="preserve">  城镇职工基本医疗保险缴费_事业</t>
  </si>
  <si>
    <t xml:space="preserve">  其他社会保障缴费_事业</t>
  </si>
  <si>
    <t xml:space="preserve">  住房公积金_事业</t>
  </si>
  <si>
    <t xml:space="preserve">  其他工资福利支出_事业</t>
  </si>
  <si>
    <t>商品和服务支出_事业</t>
  </si>
  <si>
    <t xml:space="preserve">  物业管理费_事业</t>
  </si>
  <si>
    <t xml:space="preserve">  会议费_事业</t>
  </si>
  <si>
    <t xml:space="preserve">  培训费_事业</t>
  </si>
  <si>
    <t xml:space="preserve">  公务接待费_事业</t>
  </si>
  <si>
    <t xml:space="preserve">  工会经费_事业</t>
  </si>
  <si>
    <t xml:space="preserve">  福利费_事业</t>
  </si>
  <si>
    <t xml:space="preserve">  公务用车运行维护费_事业</t>
  </si>
  <si>
    <t xml:space="preserve">  其他商品和服务支出_事业</t>
  </si>
  <si>
    <t>城管局本级</t>
  </si>
  <si>
    <t>行政执法大队</t>
  </si>
  <si>
    <t>城管执法服务中心</t>
  </si>
  <si>
    <t>城市管理监管中心</t>
  </si>
  <si>
    <t>市政园林所</t>
  </si>
  <si>
    <t>下属汽车场及各环卫所</t>
  </si>
  <si>
    <t>停车收费中心</t>
  </si>
  <si>
    <t>单位名称：西湖区城管局</t>
  </si>
  <si>
    <t>单位名称：西湖区城管局</t>
  </si>
  <si>
    <t>西湖区城管局2018年没有使用政府性基金预算拨款安排的支出</t>
  </si>
  <si>
    <t>单位名称：西湖区城管局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</si>
  <si>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</si>
  <si>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单位名称：西湖区城管局</t>
  </si>
  <si>
    <t>五、其他收入(见备注）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</si>
</sst>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.00000_ "/>
    <numFmt numFmtId="182" formatCode="#,##0.000"/>
    <numFmt numFmtId="183" formatCode="#,##0.0000"/>
    <numFmt numFmtId="184" formatCode="0.000000_ 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0_ "/>
    <numFmt numFmtId="191" formatCode="0.00_);[Red]\(0.00\)"/>
    <numFmt numFmtId="192" formatCode="0.0_);[Red]\(0.0\)"/>
    <numFmt numFmtId="193" formatCode="#,##0.000000_ "/>
  </numFmts>
  <fonts count="63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name val="方正书宋_GBK"/>
      <family val="3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u val="single"/>
      <sz val="9"/>
      <color indexed="12"/>
      <name val="宋体"/>
      <family val="0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u val="single"/>
      <sz val="9"/>
      <color indexed="20"/>
      <name val="宋体"/>
      <family val="0"/>
    </font>
    <font>
      <sz val="12"/>
      <color indexed="9"/>
      <name val="宋体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color indexed="9"/>
      <name val="宋体"/>
      <family val="0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u val="single"/>
      <sz val="9"/>
      <color theme="10"/>
      <name val="宋体"/>
      <family val="0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u val="single"/>
      <sz val="9"/>
      <color theme="11"/>
      <name val="宋体"/>
      <family val="0"/>
    </font>
    <font>
      <sz val="12"/>
      <color theme="0"/>
      <name val="宋体"/>
      <family val="0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9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 wrapText="1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34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4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4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34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4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4" fontId="4" fillId="34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>
      <alignment/>
    </xf>
    <xf numFmtId="49" fontId="4" fillId="0" borderId="11" xfId="4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43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/>
    </xf>
    <xf numFmtId="0" fontId="7" fillId="0" borderId="10" xfId="42" applyFont="1" applyBorder="1" applyAlignment="1">
      <alignment horizontal="center" vertical="center"/>
      <protection/>
    </xf>
    <xf numFmtId="49" fontId="4" fillId="0" borderId="0" xfId="4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191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43">
      <alignment vertical="center"/>
      <protection/>
    </xf>
    <xf numFmtId="49" fontId="4" fillId="0" borderId="12" xfId="40" applyNumberFormat="1" applyFont="1" applyFill="1" applyBorder="1" applyAlignment="1" applyProtection="1">
      <alignment horizontal="left" vertical="center" wrapText="1"/>
      <protection/>
    </xf>
    <xf numFmtId="49" fontId="2" fillId="0" borderId="10" xfId="40" applyNumberFormat="1" applyFont="1" applyFill="1" applyBorder="1" applyAlignment="1" applyProtection="1">
      <alignment vertical="center" wrapText="1"/>
      <protection/>
    </xf>
    <xf numFmtId="191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7" fillId="0" borderId="0" xfId="42" applyAlignment="1">
      <alignment horizontal="center" vertical="center"/>
      <protection/>
    </xf>
    <xf numFmtId="191" fontId="4" fillId="0" borderId="10" xfId="42" applyNumberFormat="1" applyFont="1" applyBorder="1" applyAlignment="1">
      <alignment horizontal="right" vertical="center" wrapText="1"/>
      <protection/>
    </xf>
    <xf numFmtId="191" fontId="4" fillId="0" borderId="10" xfId="42" applyNumberFormat="1" applyFont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5" fillId="0" borderId="0" xfId="43" applyFont="1" applyAlignment="1">
      <alignment horizontal="left" vertical="center" wrapText="1"/>
      <protection/>
    </xf>
    <xf numFmtId="191" fontId="4" fillId="0" borderId="10" xfId="43" applyNumberFormat="1" applyFont="1" applyBorder="1" applyAlignment="1">
      <alignment horizontal="center" vertical="center" wrapText="1"/>
      <protection/>
    </xf>
    <xf numFmtId="0" fontId="59" fillId="0" borderId="0" xfId="42" applyFont="1">
      <alignment vertical="center"/>
      <protection/>
    </xf>
    <xf numFmtId="184" fontId="59" fillId="0" borderId="0" xfId="42" applyNumberFormat="1" applyFont="1">
      <alignment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40" applyNumberFormat="1" applyFont="1" applyFill="1" applyBorder="1" applyAlignment="1" applyProtection="1">
      <alignment horizontal="center" vertical="center" wrapText="1"/>
      <protection/>
    </xf>
    <xf numFmtId="191" fontId="4" fillId="0" borderId="0" xfId="40" applyNumberFormat="1" applyFont="1" applyFill="1" applyBorder="1" applyAlignment="1" applyProtection="1">
      <alignment horizontal="center" vertical="center" wrapText="1"/>
      <protection/>
    </xf>
    <xf numFmtId="191" fontId="0" fillId="0" borderId="0" xfId="41" applyNumberFormat="1">
      <alignment/>
      <protection/>
    </xf>
    <xf numFmtId="193" fontId="4" fillId="0" borderId="0" xfId="0" applyNumberFormat="1" applyFont="1" applyAlignment="1">
      <alignment/>
    </xf>
    <xf numFmtId="191" fontId="4" fillId="0" borderId="10" xfId="0" applyNumberFormat="1" applyFont="1" applyFill="1" applyBorder="1" applyAlignment="1" applyProtection="1">
      <alignment horizontal="right" vertical="center"/>
      <protection/>
    </xf>
    <xf numFmtId="191" fontId="4" fillId="0" borderId="10" xfId="54" applyNumberFormat="1" applyFont="1" applyFill="1" applyBorder="1" applyAlignment="1" applyProtection="1">
      <alignment horizontal="center" vertical="center" wrapText="1"/>
      <protection/>
    </xf>
    <xf numFmtId="191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60" fillId="0" borderId="0" xfId="40" applyNumberFormat="1" applyFont="1" applyFill="1" applyBorder="1" applyAlignment="1" applyProtection="1">
      <alignment horizontal="left" vertical="center" wrapText="1"/>
      <protection/>
    </xf>
    <xf numFmtId="49" fontId="61" fillId="0" borderId="0" xfId="40" applyNumberFormat="1" applyFont="1" applyFill="1" applyBorder="1" applyAlignment="1" applyProtection="1">
      <alignment horizontal="left" vertical="center" wrapText="1"/>
      <protection/>
    </xf>
    <xf numFmtId="191" fontId="60" fillId="0" borderId="0" xfId="40" applyNumberFormat="1" applyFont="1" applyFill="1" applyBorder="1" applyAlignment="1" applyProtection="1">
      <alignment horizontal="left" vertical="center" wrapText="1"/>
      <protection/>
    </xf>
    <xf numFmtId="0" fontId="62" fillId="0" borderId="0" xfId="41" applyFont="1">
      <alignment/>
      <protection/>
    </xf>
    <xf numFmtId="191" fontId="62" fillId="0" borderId="0" xfId="41" applyNumberFormat="1" applyFont="1">
      <alignment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4" borderId="0" xfId="40" applyNumberFormat="1" applyFont="1" applyFill="1" applyBorder="1" applyAlignment="1" applyProtection="1">
      <alignment horizontal="left" vertical="center"/>
      <protection/>
    </xf>
    <xf numFmtId="0" fontId="4" fillId="34" borderId="0" xfId="40" applyNumberFormat="1" applyFont="1" applyFill="1" applyBorder="1" applyAlignment="1" applyProtection="1">
      <alignment horizontal="left" vertical="center"/>
      <protection/>
    </xf>
    <xf numFmtId="0" fontId="2" fillId="33" borderId="12" xfId="40" applyNumberFormat="1" applyFont="1" applyFill="1" applyBorder="1" applyAlignment="1" applyProtection="1">
      <alignment horizontal="center" vertical="center" wrapText="1"/>
      <protection/>
    </xf>
    <xf numFmtId="0" fontId="2" fillId="33" borderId="16" xfId="40" applyNumberFormat="1" applyFont="1" applyFill="1" applyBorder="1" applyAlignment="1" applyProtection="1">
      <alignment horizontal="center" vertical="center" wrapText="1"/>
      <protection/>
    </xf>
    <xf numFmtId="0" fontId="3" fillId="33" borderId="10" xfId="40" applyNumberFormat="1" applyFont="1" applyFill="1" applyBorder="1" applyAlignment="1" applyProtection="1">
      <alignment horizontal="center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49" fontId="2" fillId="0" borderId="14" xfId="40" applyNumberFormat="1" applyFont="1" applyFill="1" applyBorder="1" applyAlignment="1" applyProtection="1">
      <alignment horizontal="center" vertical="center" wrapText="1"/>
      <protection/>
    </xf>
    <xf numFmtId="49" fontId="4" fillId="0" borderId="12" xfId="40" applyNumberFormat="1" applyFont="1" applyFill="1" applyBorder="1" applyAlignment="1" applyProtection="1">
      <alignment horizontal="center" vertical="center" wrapText="1"/>
      <protection/>
    </xf>
    <xf numFmtId="49" fontId="4" fillId="0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4" borderId="0" xfId="41" applyNumberFormat="1" applyFont="1" applyFill="1" applyBorder="1" applyAlignment="1" applyProtection="1">
      <alignment horizontal="lef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1" applyNumberFormat="1" applyFont="1" applyFill="1" applyBorder="1" applyAlignment="1" applyProtection="1">
      <alignment horizontal="right" vertical="center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49" fontId="5" fillId="0" borderId="17" xfId="40" applyNumberFormat="1" applyFont="1" applyFill="1" applyBorder="1" applyAlignment="1" applyProtection="1">
      <alignment horizontal="left" vertical="center" wrapText="1"/>
      <protection/>
    </xf>
    <xf numFmtId="0" fontId="17" fillId="0" borderId="0" xfId="41" applyFont="1" applyAlignment="1">
      <alignment horizontal="left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4" borderId="0" xfId="41" applyNumberFormat="1" applyFont="1" applyFill="1" applyBorder="1" applyAlignment="1" applyProtection="1">
      <alignment horizontal="left" vertical="center"/>
      <protection/>
    </xf>
    <xf numFmtId="0" fontId="2" fillId="34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4" fontId="60" fillId="0" borderId="10" xfId="40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C12" sqref="C12"/>
    </sheetView>
  </sheetViews>
  <sheetFormatPr defaultColWidth="12" defaultRowHeight="11.25"/>
  <cols>
    <col min="1" max="1" width="6.66015625" style="56" customWidth="1"/>
    <col min="2" max="2" width="73.66015625" style="56" bestFit="1" customWidth="1"/>
    <col min="3" max="4" width="26" style="56" customWidth="1"/>
    <col min="5" max="16384" width="12" style="56" customWidth="1"/>
  </cols>
  <sheetData>
    <row r="1" ht="31.5" customHeight="1"/>
    <row r="2" spans="2:5" ht="80.25" customHeight="1">
      <c r="B2" s="122" t="s">
        <v>115</v>
      </c>
      <c r="C2" s="122"/>
      <c r="D2" s="122"/>
      <c r="E2" s="122"/>
    </row>
    <row r="3" spans="2:5" s="73" customFormat="1" ht="27" customHeight="1">
      <c r="B3" s="6" t="s">
        <v>116</v>
      </c>
      <c r="C3" s="6"/>
      <c r="D3" s="6"/>
      <c r="E3" s="19" t="s">
        <v>111</v>
      </c>
    </row>
    <row r="4" spans="2:5" s="73" customFormat="1" ht="27" customHeight="1">
      <c r="B4" s="6" t="s">
        <v>121</v>
      </c>
      <c r="C4" s="6"/>
      <c r="D4" s="6"/>
      <c r="E4" s="19" t="s">
        <v>123</v>
      </c>
    </row>
    <row r="5" spans="2:5" s="73" customFormat="1" ht="27" customHeight="1">
      <c r="B5" s="6" t="s">
        <v>122</v>
      </c>
      <c r="C5" s="6"/>
      <c r="D5" s="6"/>
      <c r="E5" s="19" t="s">
        <v>124</v>
      </c>
    </row>
    <row r="6" spans="2:5" s="73" customFormat="1" ht="27" customHeight="1">
      <c r="B6" s="6" t="s">
        <v>117</v>
      </c>
      <c r="C6" s="6"/>
      <c r="D6" s="6"/>
      <c r="E6" s="19" t="s">
        <v>112</v>
      </c>
    </row>
    <row r="7" spans="2:5" s="73" customFormat="1" ht="27" customHeight="1">
      <c r="B7" s="6" t="s">
        <v>118</v>
      </c>
      <c r="C7" s="6"/>
      <c r="D7" s="6"/>
      <c r="E7" s="19" t="s">
        <v>113</v>
      </c>
    </row>
    <row r="8" spans="2:5" s="73" customFormat="1" ht="27" customHeight="1">
      <c r="B8" s="6" t="s">
        <v>120</v>
      </c>
      <c r="C8" s="6"/>
      <c r="D8" s="6"/>
      <c r="E8" s="19" t="s">
        <v>125</v>
      </c>
    </row>
    <row r="9" spans="2:5" s="73" customFormat="1" ht="27" customHeight="1">
      <c r="B9" s="6" t="s">
        <v>119</v>
      </c>
      <c r="C9" s="6"/>
      <c r="D9" s="6"/>
      <c r="E9" s="19" t="s">
        <v>126</v>
      </c>
    </row>
    <row r="10" spans="2:5" s="73" customFormat="1" ht="27" customHeight="1">
      <c r="B10" s="6" t="s">
        <v>180</v>
      </c>
      <c r="C10" s="6"/>
      <c r="D10" s="6"/>
      <c r="E10" s="19" t="s">
        <v>114</v>
      </c>
    </row>
    <row r="11" spans="2:5" ht="27" customHeight="1">
      <c r="B11" s="57"/>
      <c r="C11" s="57"/>
      <c r="D11" s="57"/>
      <c r="E11" s="57"/>
    </row>
    <row r="12" spans="2:5" ht="27" customHeight="1">
      <c r="B12" s="57"/>
      <c r="C12" s="57"/>
      <c r="D12" s="57"/>
      <c r="E12" s="57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zoomScalePageLayoutView="0" workbookViewId="0" topLeftCell="A7">
      <selection activeCell="E25" sqref="E25"/>
    </sheetView>
  </sheetViews>
  <sheetFormatPr defaultColWidth="9.33203125" defaultRowHeight="11.25"/>
  <cols>
    <col min="1" max="1" width="41.16015625" style="12" customWidth="1"/>
    <col min="2" max="2" width="20" style="2" customWidth="1"/>
    <col min="3" max="3" width="13.16015625" style="2" bestFit="1" customWidth="1"/>
    <col min="4" max="4" width="50.5" style="2" customWidth="1"/>
    <col min="5" max="5" width="16.16015625" style="78" bestFit="1" customWidth="1"/>
    <col min="6" max="6" width="10.83203125" style="2" customWidth="1"/>
    <col min="7" max="7" width="16.16015625" style="2" bestFit="1" customWidth="1"/>
    <col min="8" max="8" width="9.33203125" style="2" customWidth="1"/>
    <col min="9" max="9" width="21.83203125" style="2" customWidth="1"/>
    <col min="10" max="16384" width="9.33203125" style="2" customWidth="1"/>
  </cols>
  <sheetData>
    <row r="1" ht="23.25" customHeight="1">
      <c r="A1" s="12" t="s">
        <v>22</v>
      </c>
    </row>
    <row r="2" spans="1:6" ht="37.5" customHeight="1">
      <c r="A2" s="124" t="s">
        <v>109</v>
      </c>
      <c r="B2" s="124"/>
      <c r="C2" s="124"/>
      <c r="D2" s="124"/>
      <c r="E2" s="124"/>
      <c r="F2" s="1"/>
    </row>
    <row r="3" spans="1:6" ht="31.5" customHeight="1">
      <c r="A3" s="125" t="s">
        <v>257</v>
      </c>
      <c r="B3" s="126"/>
      <c r="C3" s="126"/>
      <c r="D3" s="126"/>
      <c r="E3" s="79" t="s">
        <v>10</v>
      </c>
      <c r="F3" s="1"/>
    </row>
    <row r="4" spans="1:6" ht="22.5" customHeight="1">
      <c r="A4" s="127" t="s">
        <v>11</v>
      </c>
      <c r="B4" s="127"/>
      <c r="C4" s="128" t="s">
        <v>31</v>
      </c>
      <c r="D4" s="127"/>
      <c r="E4" s="127"/>
      <c r="F4" s="1"/>
    </row>
    <row r="5" spans="1:6" ht="32.25" customHeight="1">
      <c r="A5" s="5" t="s">
        <v>12</v>
      </c>
      <c r="B5" s="4" t="s">
        <v>13</v>
      </c>
      <c r="C5" s="5" t="s">
        <v>14</v>
      </c>
      <c r="D5" s="4" t="s">
        <v>12</v>
      </c>
      <c r="E5" s="80" t="s">
        <v>13</v>
      </c>
      <c r="F5" s="1"/>
    </row>
    <row r="6" spans="1:9" ht="20.25" customHeight="1">
      <c r="A6" s="6" t="s">
        <v>127</v>
      </c>
      <c r="B6" s="7">
        <f>B7+B8</f>
        <v>48893.54337000002</v>
      </c>
      <c r="C6" s="8">
        <v>208</v>
      </c>
      <c r="D6" s="6" t="s">
        <v>15</v>
      </c>
      <c r="E6" s="7">
        <v>1188.02868</v>
      </c>
      <c r="F6" s="1"/>
      <c r="I6" s="98"/>
    </row>
    <row r="7" spans="1:6" ht="20.25" customHeight="1">
      <c r="A7" s="6" t="s">
        <v>132</v>
      </c>
      <c r="B7" s="7">
        <v>48893.54337000002</v>
      </c>
      <c r="C7" s="8" t="s">
        <v>1</v>
      </c>
      <c r="D7" s="6" t="s">
        <v>16</v>
      </c>
      <c r="E7" s="7">
        <f>E8+E9+E10+E11</f>
        <v>1188.02868</v>
      </c>
      <c r="F7" s="1"/>
    </row>
    <row r="8" spans="1:6" ht="20.25" customHeight="1">
      <c r="A8" s="6" t="s">
        <v>133</v>
      </c>
      <c r="B8" s="7">
        <v>0</v>
      </c>
      <c r="C8" s="8" t="s">
        <v>2</v>
      </c>
      <c r="D8" s="6" t="s">
        <v>17</v>
      </c>
      <c r="E8" s="7">
        <v>290.136</v>
      </c>
      <c r="F8" s="1"/>
    </row>
    <row r="9" spans="1:7" ht="20.25" customHeight="1">
      <c r="A9" s="6" t="s">
        <v>128</v>
      </c>
      <c r="B9" s="7">
        <v>0</v>
      </c>
      <c r="C9" s="8" t="s">
        <v>3</v>
      </c>
      <c r="D9" s="6" t="s">
        <v>18</v>
      </c>
      <c r="E9" s="7">
        <v>43.904999999999994</v>
      </c>
      <c r="F9" s="1"/>
      <c r="G9" s="113"/>
    </row>
    <row r="10" spans="1:6" ht="20.25" customHeight="1">
      <c r="A10" s="6" t="s">
        <v>129</v>
      </c>
      <c r="B10" s="7">
        <v>0</v>
      </c>
      <c r="C10" s="8" t="s">
        <v>4</v>
      </c>
      <c r="D10" s="6" t="s">
        <v>19</v>
      </c>
      <c r="E10" s="7">
        <v>609.9911999999999</v>
      </c>
      <c r="F10" s="1"/>
    </row>
    <row r="11" spans="1:6" ht="20.25" customHeight="1">
      <c r="A11" s="62" t="s">
        <v>134</v>
      </c>
      <c r="B11" s="7"/>
      <c r="C11" s="8" t="s">
        <v>5</v>
      </c>
      <c r="D11" s="6" t="s">
        <v>20</v>
      </c>
      <c r="E11" s="7">
        <v>243.99648</v>
      </c>
      <c r="F11" s="1"/>
    </row>
    <row r="12" spans="1:6" ht="20.25" customHeight="1">
      <c r="A12" s="62" t="s">
        <v>263</v>
      </c>
      <c r="B12" s="7">
        <v>11919.317</v>
      </c>
      <c r="C12" s="8" t="s">
        <v>6</v>
      </c>
      <c r="D12" s="6" t="s">
        <v>21</v>
      </c>
      <c r="E12" s="7">
        <v>379.43101200000007</v>
      </c>
      <c r="F12" s="1"/>
    </row>
    <row r="13" spans="1:6" ht="20.25" customHeight="1">
      <c r="A13" s="14"/>
      <c r="B13" s="7">
        <v>0</v>
      </c>
      <c r="C13" s="8" t="s">
        <v>7</v>
      </c>
      <c r="D13" s="6" t="s">
        <v>26</v>
      </c>
      <c r="E13" s="7">
        <v>379.43101200000007</v>
      </c>
      <c r="F13" s="1"/>
    </row>
    <row r="14" spans="1:6" ht="20.25" customHeight="1">
      <c r="A14" s="6"/>
      <c r="B14" s="7">
        <v>0</v>
      </c>
      <c r="C14" s="8" t="s">
        <v>8</v>
      </c>
      <c r="D14" s="6" t="s">
        <v>27</v>
      </c>
      <c r="E14" s="7">
        <v>309.80106</v>
      </c>
      <c r="F14" s="1"/>
    </row>
    <row r="15" spans="1:6" ht="20.25" customHeight="1">
      <c r="A15" s="6"/>
      <c r="B15" s="7">
        <v>0</v>
      </c>
      <c r="C15" s="8" t="s">
        <v>9</v>
      </c>
      <c r="D15" s="6" t="s">
        <v>28</v>
      </c>
      <c r="E15" s="7">
        <v>69.629952</v>
      </c>
      <c r="F15" s="1"/>
    </row>
    <row r="16" spans="1:6" ht="20.25" customHeight="1">
      <c r="A16" s="6"/>
      <c r="B16" s="7">
        <v>0</v>
      </c>
      <c r="C16" s="8">
        <v>212</v>
      </c>
      <c r="D16" s="6" t="s">
        <v>182</v>
      </c>
      <c r="E16" s="7">
        <v>58489.380678000045</v>
      </c>
      <c r="F16" s="1"/>
    </row>
    <row r="17" spans="1:6" ht="20.25" customHeight="1">
      <c r="A17" s="6"/>
      <c r="B17" s="7">
        <v>0</v>
      </c>
      <c r="C17" s="8" t="s">
        <v>183</v>
      </c>
      <c r="D17" s="6" t="s">
        <v>184</v>
      </c>
      <c r="E17" s="7">
        <v>11449.940198000002</v>
      </c>
      <c r="F17" s="1"/>
    </row>
    <row r="18" spans="1:6" ht="20.25" customHeight="1">
      <c r="A18" s="14"/>
      <c r="B18" s="15"/>
      <c r="C18" s="8" t="s">
        <v>185</v>
      </c>
      <c r="D18" s="6" t="s">
        <v>186</v>
      </c>
      <c r="E18" s="7">
        <v>1169.262067</v>
      </c>
      <c r="F18" s="1"/>
    </row>
    <row r="19" spans="1:6" ht="20.25" customHeight="1">
      <c r="A19" s="14"/>
      <c r="B19" s="15"/>
      <c r="C19" s="8" t="s">
        <v>187</v>
      </c>
      <c r="D19" s="6" t="s">
        <v>188</v>
      </c>
      <c r="E19" s="7">
        <v>28</v>
      </c>
      <c r="F19" s="1"/>
    </row>
    <row r="20" spans="1:6" ht="20.25" customHeight="1">
      <c r="A20" s="14"/>
      <c r="B20" s="15"/>
      <c r="C20" s="8" t="s">
        <v>189</v>
      </c>
      <c r="D20" s="6" t="s">
        <v>190</v>
      </c>
      <c r="E20" s="7">
        <v>2667.3</v>
      </c>
      <c r="F20" s="1"/>
    </row>
    <row r="21" spans="1:6" ht="20.25" customHeight="1">
      <c r="A21" s="14"/>
      <c r="B21" s="15"/>
      <c r="C21" s="8" t="s">
        <v>191</v>
      </c>
      <c r="D21" s="6" t="s">
        <v>192</v>
      </c>
      <c r="E21" s="7">
        <v>7585.378130999998</v>
      </c>
      <c r="F21" s="1"/>
    </row>
    <row r="22" spans="1:14" ht="20.25" customHeight="1">
      <c r="A22" s="14"/>
      <c r="B22" s="15"/>
      <c r="C22" s="8" t="s">
        <v>193</v>
      </c>
      <c r="D22" s="6" t="s">
        <v>194</v>
      </c>
      <c r="E22" s="7">
        <v>42144.504480000025</v>
      </c>
      <c r="F22" s="1"/>
      <c r="N22" s="95"/>
    </row>
    <row r="23" spans="1:6" ht="20.25" customHeight="1">
      <c r="A23" s="14"/>
      <c r="B23" s="15"/>
      <c r="C23" s="8" t="s">
        <v>195</v>
      </c>
      <c r="D23" s="6" t="s">
        <v>196</v>
      </c>
      <c r="E23" s="7">
        <v>42144.504480000025</v>
      </c>
      <c r="F23" s="1"/>
    </row>
    <row r="24" spans="1:6" ht="20.25" customHeight="1">
      <c r="A24" s="14"/>
      <c r="B24" s="15"/>
      <c r="C24" s="8" t="s">
        <v>197</v>
      </c>
      <c r="D24" s="6" t="s">
        <v>198</v>
      </c>
      <c r="E24" s="7">
        <v>4894.936000000001</v>
      </c>
      <c r="F24" s="1"/>
    </row>
    <row r="25" spans="1:6" ht="20.25" customHeight="1">
      <c r="A25" s="14"/>
      <c r="B25" s="15"/>
      <c r="C25" s="8" t="s">
        <v>199</v>
      </c>
      <c r="D25" s="6" t="s">
        <v>200</v>
      </c>
      <c r="E25" s="7">
        <v>4894.936000000001</v>
      </c>
      <c r="F25" s="1"/>
    </row>
    <row r="26" spans="1:6" ht="20.25" customHeight="1">
      <c r="A26" s="14"/>
      <c r="B26" s="15"/>
      <c r="C26" s="8">
        <v>213</v>
      </c>
      <c r="D26" s="6" t="s">
        <v>201</v>
      </c>
      <c r="E26" s="7">
        <v>756.02</v>
      </c>
      <c r="F26" s="1"/>
    </row>
    <row r="27" spans="1:6" ht="20.25" customHeight="1">
      <c r="A27" s="14"/>
      <c r="B27" s="15"/>
      <c r="C27" s="8" t="s">
        <v>202</v>
      </c>
      <c r="D27" s="6" t="s">
        <v>203</v>
      </c>
      <c r="E27" s="7">
        <v>756.02</v>
      </c>
      <c r="F27" s="1"/>
    </row>
    <row r="28" spans="1:6" ht="20.25" customHeight="1">
      <c r="A28" s="14"/>
      <c r="B28" s="15"/>
      <c r="C28" s="8" t="s">
        <v>204</v>
      </c>
      <c r="D28" s="6" t="s">
        <v>205</v>
      </c>
      <c r="E28" s="7">
        <v>756.02</v>
      </c>
      <c r="F28" s="1"/>
    </row>
    <row r="29" spans="1:6" ht="20.25" customHeight="1">
      <c r="A29" s="14"/>
      <c r="B29" s="15"/>
      <c r="C29" s="8"/>
      <c r="D29" s="6"/>
      <c r="E29" s="7"/>
      <c r="F29" s="1"/>
    </row>
    <row r="30" spans="1:6" ht="20.25" customHeight="1">
      <c r="A30" s="14"/>
      <c r="B30" s="15"/>
      <c r="C30" s="8"/>
      <c r="D30" s="6"/>
      <c r="E30" s="7"/>
      <c r="F30" s="1"/>
    </row>
    <row r="31" spans="1:6" ht="20.25" customHeight="1">
      <c r="A31" s="14"/>
      <c r="B31" s="15"/>
      <c r="C31" s="10"/>
      <c r="D31" s="11"/>
      <c r="E31" s="81"/>
      <c r="F31" s="1"/>
    </row>
    <row r="32" spans="1:6" s="22" customFormat="1" ht="20.25" customHeight="1">
      <c r="A32" s="19" t="s">
        <v>23</v>
      </c>
      <c r="B32" s="20">
        <f>B6+B9+B10+B11+B12</f>
        <v>60812.860370000024</v>
      </c>
      <c r="C32" s="134" t="s">
        <v>25</v>
      </c>
      <c r="D32" s="134"/>
      <c r="E32" s="82">
        <f>E6+E12+E16+E26</f>
        <v>60812.86037000004</v>
      </c>
      <c r="F32" s="21"/>
    </row>
    <row r="33" spans="1:6" s="13" customFormat="1" ht="20.25" customHeight="1">
      <c r="A33" s="18" t="s">
        <v>32</v>
      </c>
      <c r="B33" s="7">
        <v>0</v>
      </c>
      <c r="C33" s="131"/>
      <c r="D33" s="131"/>
      <c r="E33" s="83"/>
      <c r="F33" s="1"/>
    </row>
    <row r="34" spans="1:6" s="13" customFormat="1" ht="20.25" customHeight="1">
      <c r="A34" s="18" t="s">
        <v>33</v>
      </c>
      <c r="B34" s="7">
        <v>0</v>
      </c>
      <c r="C34" s="132" t="s">
        <v>34</v>
      </c>
      <c r="D34" s="133"/>
      <c r="E34" s="84"/>
      <c r="F34" s="1"/>
    </row>
    <row r="35" spans="1:6" s="13" customFormat="1" ht="20.25" customHeight="1">
      <c r="A35" s="8" t="s">
        <v>24</v>
      </c>
      <c r="B35" s="9"/>
      <c r="C35" s="16"/>
      <c r="D35" s="16"/>
      <c r="E35" s="83"/>
      <c r="F35" s="1"/>
    </row>
    <row r="36" spans="1:6" ht="20.25" customHeight="1">
      <c r="A36" s="60" t="s">
        <v>131</v>
      </c>
      <c r="B36" s="7"/>
      <c r="C36" s="15"/>
      <c r="D36" s="15"/>
      <c r="E36" s="85"/>
      <c r="F36" s="1"/>
    </row>
    <row r="37" spans="1:6" ht="20.25" customHeight="1">
      <c r="A37" s="8" t="s">
        <v>35</v>
      </c>
      <c r="B37" s="7"/>
      <c r="C37" s="9"/>
      <c r="D37" s="9"/>
      <c r="E37" s="81"/>
      <c r="F37" s="1"/>
    </row>
    <row r="38" spans="1:5" ht="20.25" customHeight="1">
      <c r="A38" s="17" t="s">
        <v>30</v>
      </c>
      <c r="B38" s="7">
        <f>SUM(B32:B34)</f>
        <v>60812.860370000024</v>
      </c>
      <c r="C38" s="129" t="s">
        <v>29</v>
      </c>
      <c r="D38" s="130"/>
      <c r="E38" s="7">
        <f>E32</f>
        <v>60812.86037000004</v>
      </c>
    </row>
    <row r="39" spans="1:5" s="59" customFormat="1" ht="42" customHeight="1">
      <c r="A39" s="123" t="s">
        <v>130</v>
      </c>
      <c r="B39" s="123"/>
      <c r="C39" s="123"/>
      <c r="D39" s="123"/>
      <c r="E39" s="123"/>
    </row>
  </sheetData>
  <sheetProtection/>
  <mergeCells count="9">
    <mergeCell ref="A39:E39"/>
    <mergeCell ref="A2:E2"/>
    <mergeCell ref="A3:D3"/>
    <mergeCell ref="A4:B4"/>
    <mergeCell ref="C4:E4"/>
    <mergeCell ref="C38:D38"/>
    <mergeCell ref="C33:D33"/>
    <mergeCell ref="C34:D34"/>
    <mergeCell ref="C32:D32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3">
      <selection activeCell="H13" sqref="H13"/>
    </sheetView>
  </sheetViews>
  <sheetFormatPr defaultColWidth="9.33203125" defaultRowHeight="11.25"/>
  <cols>
    <col min="1" max="1" width="28.83203125" style="40" customWidth="1"/>
    <col min="2" max="2" width="14.66015625" style="40" customWidth="1"/>
    <col min="3" max="3" width="12" style="40" customWidth="1"/>
    <col min="4" max="4" width="14" style="40" customWidth="1"/>
    <col min="5" max="6" width="19.33203125" style="40" customWidth="1"/>
    <col min="7" max="7" width="15.33203125" style="40" customWidth="1"/>
    <col min="8" max="9" width="14" style="40" customWidth="1"/>
    <col min="10" max="10" width="18.33203125" style="101" customWidth="1"/>
    <col min="11" max="11" width="21.83203125" style="40" customWidth="1"/>
    <col min="12" max="16384" width="9.33203125" style="40" customWidth="1"/>
  </cols>
  <sheetData>
    <row r="1" spans="1:11" ht="21" customHeight="1">
      <c r="A1" s="47" t="s">
        <v>136</v>
      </c>
      <c r="B1" s="48"/>
      <c r="C1" s="48"/>
      <c r="D1" s="48"/>
      <c r="E1" s="48"/>
      <c r="F1" s="48"/>
      <c r="G1" s="48"/>
      <c r="H1" s="48"/>
      <c r="I1" s="48"/>
      <c r="J1" s="99"/>
      <c r="K1" s="49"/>
    </row>
    <row r="2" spans="1:11" ht="27" customHeight="1">
      <c r="A2" s="124" t="s">
        <v>140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34.5" customHeight="1">
      <c r="A3" s="104" t="s">
        <v>258</v>
      </c>
      <c r="B3" s="50"/>
      <c r="C3" s="50"/>
      <c r="D3" s="50"/>
      <c r="E3" s="50"/>
      <c r="F3" s="50"/>
      <c r="G3" s="50"/>
      <c r="H3" s="50"/>
      <c r="I3" s="50"/>
      <c r="J3" s="100"/>
      <c r="K3" s="3" t="s">
        <v>10</v>
      </c>
    </row>
    <row r="4" spans="1:11" s="41" customFormat="1" ht="34.5" customHeight="1">
      <c r="A4" s="135" t="s">
        <v>87</v>
      </c>
      <c r="B4" s="135" t="s">
        <v>106</v>
      </c>
      <c r="C4" s="135" t="s">
        <v>88</v>
      </c>
      <c r="D4" s="138" t="s">
        <v>89</v>
      </c>
      <c r="E4" s="139"/>
      <c r="F4" s="139"/>
      <c r="G4" s="135" t="s">
        <v>90</v>
      </c>
      <c r="H4" s="135" t="s">
        <v>91</v>
      </c>
      <c r="I4" s="137" t="s">
        <v>135</v>
      </c>
      <c r="J4" s="137" t="s">
        <v>139</v>
      </c>
      <c r="K4" s="135" t="s">
        <v>92</v>
      </c>
    </row>
    <row r="5" spans="1:11" s="41" customFormat="1" ht="34.5" customHeight="1">
      <c r="A5" s="136"/>
      <c r="B5" s="136"/>
      <c r="C5" s="136"/>
      <c r="D5" s="51" t="s">
        <v>107</v>
      </c>
      <c r="E5" s="51" t="s">
        <v>93</v>
      </c>
      <c r="F5" s="51" t="s">
        <v>94</v>
      </c>
      <c r="G5" s="136"/>
      <c r="H5" s="136"/>
      <c r="I5" s="136"/>
      <c r="J5" s="140"/>
      <c r="K5" s="136"/>
    </row>
    <row r="6" spans="1:11" s="41" customFormat="1" ht="34.5" customHeight="1">
      <c r="A6" s="51" t="s">
        <v>95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</row>
    <row r="7" spans="1:11" s="41" customFormat="1" ht="34.5" customHeight="1">
      <c r="A7" s="51" t="s">
        <v>46</v>
      </c>
      <c r="B7" s="102">
        <f>D7+J7</f>
        <v>60812.860369999995</v>
      </c>
      <c r="C7" s="52"/>
      <c r="D7" s="103">
        <f>SUM(D8:D14)</f>
        <v>48893.54337</v>
      </c>
      <c r="E7" s="103">
        <f aca="true" t="shared" si="0" ref="E7:J7">SUM(E8:E14)</f>
        <v>48893.54337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11919.317</v>
      </c>
      <c r="K7" s="51"/>
    </row>
    <row r="8" spans="1:11" s="41" customFormat="1" ht="34.5" customHeight="1">
      <c r="A8" s="87" t="s">
        <v>250</v>
      </c>
      <c r="B8" s="102">
        <f aca="true" t="shared" si="1" ref="B8:B14">D8+J8</f>
        <v>50502.297425</v>
      </c>
      <c r="C8" s="52"/>
      <c r="D8" s="103">
        <f>E8++F8</f>
        <v>38582.980424999994</v>
      </c>
      <c r="E8" s="103">
        <v>38582.980424999994</v>
      </c>
      <c r="F8" s="51"/>
      <c r="G8" s="51"/>
      <c r="H8" s="51"/>
      <c r="I8" s="51"/>
      <c r="J8" s="103">
        <v>11919.317</v>
      </c>
      <c r="K8" s="51"/>
    </row>
    <row r="9" spans="1:11" s="41" customFormat="1" ht="34.5" customHeight="1">
      <c r="A9" s="87" t="s">
        <v>251</v>
      </c>
      <c r="B9" s="102">
        <f t="shared" si="1"/>
        <v>8263.632446</v>
      </c>
      <c r="C9" s="52"/>
      <c r="D9" s="103">
        <f aca="true" t="shared" si="2" ref="D9:D14">E9+J9</f>
        <v>8263.632446</v>
      </c>
      <c r="E9" s="103">
        <v>8263.632446</v>
      </c>
      <c r="F9" s="51"/>
      <c r="G9" s="51"/>
      <c r="H9" s="51"/>
      <c r="I9" s="51"/>
      <c r="J9" s="103"/>
      <c r="K9" s="51"/>
    </row>
    <row r="10" spans="1:11" s="41" customFormat="1" ht="34.5" customHeight="1">
      <c r="A10" s="87" t="s">
        <v>252</v>
      </c>
      <c r="B10" s="102">
        <f t="shared" si="1"/>
        <v>239.701629</v>
      </c>
      <c r="C10" s="52"/>
      <c r="D10" s="103">
        <f t="shared" si="2"/>
        <v>239.701629</v>
      </c>
      <c r="E10" s="103">
        <v>239.701629</v>
      </c>
      <c r="F10" s="51"/>
      <c r="G10" s="51"/>
      <c r="H10" s="51"/>
      <c r="I10" s="51"/>
      <c r="J10" s="103"/>
      <c r="K10" s="51"/>
    </row>
    <row r="11" spans="1:11" s="41" customFormat="1" ht="34.5" customHeight="1">
      <c r="A11" s="87" t="s">
        <v>253</v>
      </c>
      <c r="B11" s="102">
        <f t="shared" si="1"/>
        <v>1462.486137</v>
      </c>
      <c r="C11" s="52"/>
      <c r="D11" s="103">
        <f t="shared" si="2"/>
        <v>1462.486137</v>
      </c>
      <c r="E11" s="103">
        <v>1462.486137</v>
      </c>
      <c r="F11" s="51"/>
      <c r="G11" s="51"/>
      <c r="H11" s="51"/>
      <c r="I11" s="51"/>
      <c r="J11" s="103"/>
      <c r="K11" s="51"/>
    </row>
    <row r="12" spans="1:11" s="41" customFormat="1" ht="34.5" customHeight="1">
      <c r="A12" s="87" t="s">
        <v>254</v>
      </c>
      <c r="B12" s="102">
        <f t="shared" si="1"/>
        <v>43.286</v>
      </c>
      <c r="C12" s="52"/>
      <c r="D12" s="103">
        <f t="shared" si="2"/>
        <v>43.286</v>
      </c>
      <c r="E12" s="103">
        <v>43.286</v>
      </c>
      <c r="F12" s="51"/>
      <c r="G12" s="51"/>
      <c r="H12" s="51"/>
      <c r="I12" s="51"/>
      <c r="J12" s="103"/>
      <c r="K12" s="51"/>
    </row>
    <row r="13" spans="1:11" s="41" customFormat="1" ht="34.5" customHeight="1">
      <c r="A13" s="87" t="s">
        <v>255</v>
      </c>
      <c r="B13" s="102">
        <f t="shared" si="1"/>
        <v>212.624</v>
      </c>
      <c r="C13" s="52"/>
      <c r="D13" s="103">
        <f t="shared" si="2"/>
        <v>212.624</v>
      </c>
      <c r="E13" s="103">
        <v>212.624</v>
      </c>
      <c r="F13" s="51"/>
      <c r="G13" s="51"/>
      <c r="H13" s="51"/>
      <c r="I13" s="51"/>
      <c r="J13" s="103"/>
      <c r="K13" s="51"/>
    </row>
    <row r="14" spans="1:11" s="41" customFormat="1" ht="34.5" customHeight="1">
      <c r="A14" s="87" t="s">
        <v>256</v>
      </c>
      <c r="B14" s="102">
        <f t="shared" si="1"/>
        <v>88.83273300000002</v>
      </c>
      <c r="C14" s="52"/>
      <c r="D14" s="103">
        <f t="shared" si="2"/>
        <v>88.83273300000002</v>
      </c>
      <c r="E14" s="103">
        <v>88.83273300000002</v>
      </c>
      <c r="F14" s="51"/>
      <c r="G14" s="51"/>
      <c r="H14" s="51"/>
      <c r="I14" s="51"/>
      <c r="J14" s="103"/>
      <c r="K14" s="51"/>
    </row>
    <row r="15" spans="1:11" s="41" customFormat="1" ht="34.5" customHeight="1">
      <c r="A15" s="87"/>
      <c r="B15" s="52"/>
      <c r="C15" s="52"/>
      <c r="D15" s="52"/>
      <c r="E15" s="102"/>
      <c r="F15" s="52"/>
      <c r="G15" s="52"/>
      <c r="H15" s="52"/>
      <c r="I15" s="52"/>
      <c r="J15" s="103"/>
      <c r="K15" s="52"/>
    </row>
    <row r="16" spans="1:11" s="41" customFormat="1" ht="34.5" customHeight="1">
      <c r="A16" s="61"/>
      <c r="B16" s="52"/>
      <c r="C16" s="52"/>
      <c r="D16" s="52"/>
      <c r="E16" s="52"/>
      <c r="F16" s="52"/>
      <c r="G16" s="52"/>
      <c r="H16" s="52"/>
      <c r="I16" s="52"/>
      <c r="J16" s="51"/>
      <c r="K16" s="52"/>
    </row>
    <row r="17" spans="1:11" s="59" customFormat="1" ht="42" customHeight="1">
      <c r="A17" s="123" t="s">
        <v>130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ht="20.25">
      <c r="A18" s="42"/>
    </row>
    <row r="32" ht="12" customHeight="1"/>
  </sheetData>
  <sheetProtection/>
  <mergeCells count="11">
    <mergeCell ref="A17:K17"/>
    <mergeCell ref="D4:F4"/>
    <mergeCell ref="J4:J5"/>
    <mergeCell ref="A2:K2"/>
    <mergeCell ref="A4:A5"/>
    <mergeCell ref="B4:B5"/>
    <mergeCell ref="C4:C5"/>
    <mergeCell ref="G4:G5"/>
    <mergeCell ref="H4:H5"/>
    <mergeCell ref="K4:K5"/>
    <mergeCell ref="I4:I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G13" sqref="G13"/>
    </sheetView>
  </sheetViews>
  <sheetFormatPr defaultColWidth="12" defaultRowHeight="11.25"/>
  <cols>
    <col min="1" max="1" width="39.66015625" style="49" customWidth="1"/>
    <col min="2" max="5" width="27.33203125" style="49" customWidth="1"/>
    <col min="6" max="8" width="12" style="49" customWidth="1"/>
    <col min="9" max="10" width="20.66015625" style="49" bestFit="1" customWidth="1"/>
    <col min="11" max="16384" width="12" style="49" customWidth="1"/>
  </cols>
  <sheetData>
    <row r="1" ht="24" customHeight="1">
      <c r="A1" s="49" t="s">
        <v>137</v>
      </c>
    </row>
    <row r="2" spans="1:5" ht="27">
      <c r="A2" s="124" t="s">
        <v>141</v>
      </c>
      <c r="B2" s="124"/>
      <c r="C2" s="124"/>
      <c r="D2" s="124"/>
      <c r="E2" s="124"/>
    </row>
    <row r="3" spans="1:5" ht="19.5" customHeight="1">
      <c r="A3" s="105" t="s">
        <v>260</v>
      </c>
      <c r="B3" s="53" t="s">
        <v>96</v>
      </c>
      <c r="C3" s="53" t="s">
        <v>96</v>
      </c>
      <c r="D3" s="53" t="s">
        <v>96</v>
      </c>
      <c r="E3" s="3" t="s">
        <v>10</v>
      </c>
    </row>
    <row r="4" spans="1:5" ht="25.5" customHeight="1">
      <c r="A4" s="141" t="s">
        <v>87</v>
      </c>
      <c r="B4" s="141" t="s">
        <v>108</v>
      </c>
      <c r="C4" s="141" t="s">
        <v>47</v>
      </c>
      <c r="D4" s="142"/>
      <c r="E4" s="141" t="s">
        <v>48</v>
      </c>
    </row>
    <row r="5" spans="1:5" ht="25.5" customHeight="1">
      <c r="A5" s="142"/>
      <c r="B5" s="142"/>
      <c r="C5" s="54" t="s">
        <v>97</v>
      </c>
      <c r="D5" s="54" t="s">
        <v>98</v>
      </c>
      <c r="E5" s="142"/>
    </row>
    <row r="6" spans="1:5" ht="24.75" customHeight="1">
      <c r="A6" s="55" t="s">
        <v>95</v>
      </c>
      <c r="B6" s="55">
        <v>1</v>
      </c>
      <c r="C6" s="55">
        <v>2</v>
      </c>
      <c r="D6" s="55">
        <v>3</v>
      </c>
      <c r="E6" s="55">
        <v>4</v>
      </c>
    </row>
    <row r="7" spans="1:5" ht="24.75" customHeight="1">
      <c r="A7" s="54" t="s">
        <v>46</v>
      </c>
      <c r="B7" s="89">
        <f>C7+D7+E7</f>
        <v>60812.86037</v>
      </c>
      <c r="C7" s="90">
        <v>10044.781718</v>
      </c>
      <c r="D7" s="88">
        <v>1528.248634</v>
      </c>
      <c r="E7" s="106">
        <v>49239.830018</v>
      </c>
    </row>
    <row r="8" spans="1:10" ht="24.75" customHeight="1">
      <c r="A8" s="87" t="s">
        <v>250</v>
      </c>
      <c r="B8" s="89">
        <f aca="true" t="shared" si="0" ref="B8:B14">C8+D8+E8</f>
        <v>50502.297425</v>
      </c>
      <c r="C8" s="90">
        <v>1098.200025</v>
      </c>
      <c r="D8" s="88">
        <v>164.267382</v>
      </c>
      <c r="E8" s="89">
        <v>49239.830018</v>
      </c>
      <c r="G8" s="107">
        <v>11919.317</v>
      </c>
      <c r="H8" s="107"/>
      <c r="I8" s="108">
        <f>E8-G8</f>
        <v>37320.513018</v>
      </c>
      <c r="J8" s="108">
        <f>I8+C8+D8</f>
        <v>38582.980424999994</v>
      </c>
    </row>
    <row r="9" spans="1:10" ht="24.75" customHeight="1">
      <c r="A9" s="87" t="s">
        <v>251</v>
      </c>
      <c r="B9" s="89">
        <f t="shared" si="0"/>
        <v>8263.632446</v>
      </c>
      <c r="C9" s="90">
        <v>7097.661556</v>
      </c>
      <c r="D9" s="88">
        <v>1165.97089</v>
      </c>
      <c r="E9" s="55">
        <v>0</v>
      </c>
      <c r="G9" s="107"/>
      <c r="H9" s="107"/>
      <c r="I9" s="107"/>
      <c r="J9" s="107"/>
    </row>
    <row r="10" spans="1:5" ht="24.75" customHeight="1">
      <c r="A10" s="87" t="s">
        <v>252</v>
      </c>
      <c r="B10" s="89">
        <f t="shared" si="0"/>
        <v>239.701629</v>
      </c>
      <c r="C10" s="90">
        <v>218.642563</v>
      </c>
      <c r="D10" s="88">
        <v>21.059066</v>
      </c>
      <c r="E10" s="55">
        <v>0</v>
      </c>
    </row>
    <row r="11" spans="1:5" ht="24.75" customHeight="1">
      <c r="A11" s="87" t="s">
        <v>253</v>
      </c>
      <c r="B11" s="89">
        <f t="shared" si="0"/>
        <v>1462.486137</v>
      </c>
      <c r="C11" s="90">
        <v>1297.004511</v>
      </c>
      <c r="D11" s="88">
        <v>165.481626</v>
      </c>
      <c r="E11" s="91">
        <v>0</v>
      </c>
    </row>
    <row r="12" spans="1:5" ht="24.75" customHeight="1">
      <c r="A12" s="87" t="s">
        <v>254</v>
      </c>
      <c r="B12" s="89">
        <f t="shared" si="0"/>
        <v>43.286</v>
      </c>
      <c r="C12" s="90">
        <v>43.286</v>
      </c>
      <c r="D12" s="88">
        <v>0</v>
      </c>
      <c r="E12" s="91">
        <v>0</v>
      </c>
    </row>
    <row r="13" spans="1:5" ht="24.75" customHeight="1">
      <c r="A13" s="87" t="s">
        <v>255</v>
      </c>
      <c r="B13" s="89">
        <f t="shared" si="0"/>
        <v>212.624</v>
      </c>
      <c r="C13" s="90">
        <v>212.624</v>
      </c>
      <c r="D13" s="88">
        <v>0</v>
      </c>
      <c r="E13" s="91">
        <v>0</v>
      </c>
    </row>
    <row r="14" spans="1:5" ht="24.75" customHeight="1">
      <c r="A14" s="87" t="s">
        <v>256</v>
      </c>
      <c r="B14" s="89">
        <f t="shared" si="0"/>
        <v>88.83273300000002</v>
      </c>
      <c r="C14" s="90">
        <v>77.36306300000001</v>
      </c>
      <c r="D14" s="88">
        <v>11.46967</v>
      </c>
      <c r="E14" s="91">
        <v>0</v>
      </c>
    </row>
  </sheetData>
  <sheetProtection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Zeros="0" tabSelected="1" zoomScalePageLayoutView="0" workbookViewId="0" topLeftCell="A22">
      <selection activeCell="J30" sqref="J30"/>
    </sheetView>
  </sheetViews>
  <sheetFormatPr defaultColWidth="9.33203125" defaultRowHeight="11.25"/>
  <cols>
    <col min="1" max="1" width="31" style="23" customWidth="1"/>
    <col min="2" max="2" width="20" style="24" customWidth="1"/>
    <col min="3" max="3" width="18.33203125" style="24" customWidth="1"/>
    <col min="4" max="4" width="46.66015625" style="24" customWidth="1"/>
    <col min="5" max="5" width="23.83203125" style="24" customWidth="1"/>
    <col min="6" max="6" width="10.83203125" style="24" customWidth="1"/>
    <col min="7" max="16384" width="9.33203125" style="24" customWidth="1"/>
  </cols>
  <sheetData>
    <row r="1" ht="21" customHeight="1">
      <c r="A1" s="23" t="s">
        <v>138</v>
      </c>
    </row>
    <row r="2" spans="1:6" ht="37.5" customHeight="1">
      <c r="A2" s="124" t="s">
        <v>142</v>
      </c>
      <c r="B2" s="124"/>
      <c r="C2" s="124"/>
      <c r="D2" s="124"/>
      <c r="E2" s="124"/>
      <c r="F2" s="25"/>
    </row>
    <row r="3" spans="1:6" ht="31.5" customHeight="1">
      <c r="A3" s="145" t="s">
        <v>258</v>
      </c>
      <c r="B3" s="146"/>
      <c r="C3" s="146"/>
      <c r="D3" s="146"/>
      <c r="E3" s="26" t="s">
        <v>10</v>
      </c>
      <c r="F3" s="25"/>
    </row>
    <row r="4" spans="1:6" ht="22.5" customHeight="1">
      <c r="A4" s="147" t="s">
        <v>36</v>
      </c>
      <c r="B4" s="148"/>
      <c r="C4" s="149" t="s">
        <v>37</v>
      </c>
      <c r="D4" s="150"/>
      <c r="E4" s="150"/>
      <c r="F4" s="25"/>
    </row>
    <row r="5" spans="1:6" ht="32.25" customHeight="1">
      <c r="A5" s="28" t="s">
        <v>38</v>
      </c>
      <c r="B5" s="27" t="s">
        <v>39</v>
      </c>
      <c r="C5" s="28" t="s">
        <v>40</v>
      </c>
      <c r="D5" s="27" t="s">
        <v>38</v>
      </c>
      <c r="E5" s="27" t="s">
        <v>39</v>
      </c>
      <c r="F5" s="25"/>
    </row>
    <row r="6" spans="1:6" ht="24.75" customHeight="1">
      <c r="A6" s="31" t="s">
        <v>41</v>
      </c>
      <c r="B6" s="29">
        <f>B7+B8</f>
        <v>48893.54337000002</v>
      </c>
      <c r="C6" s="8" t="s">
        <v>0</v>
      </c>
      <c r="D6" s="6" t="s">
        <v>15</v>
      </c>
      <c r="E6" s="7">
        <f>SUM(E7)</f>
        <v>1188.02868</v>
      </c>
      <c r="F6" s="25"/>
    </row>
    <row r="7" spans="1:6" ht="24.75" customHeight="1">
      <c r="A7" s="6" t="s">
        <v>132</v>
      </c>
      <c r="B7" s="29">
        <v>48893.54337000002</v>
      </c>
      <c r="C7" s="8" t="s">
        <v>1</v>
      </c>
      <c r="D7" s="6" t="s">
        <v>16</v>
      </c>
      <c r="E7" s="7">
        <f>E8+E9+E10+E11</f>
        <v>1188.02868</v>
      </c>
      <c r="F7" s="25"/>
    </row>
    <row r="8" spans="1:6" ht="24.75" customHeight="1">
      <c r="A8" s="6" t="s">
        <v>133</v>
      </c>
      <c r="B8" s="29">
        <v>0</v>
      </c>
      <c r="C8" s="8" t="s">
        <v>2</v>
      </c>
      <c r="D8" s="6" t="s">
        <v>17</v>
      </c>
      <c r="E8" s="7">
        <v>290.136</v>
      </c>
      <c r="F8" s="25"/>
    </row>
    <row r="9" spans="1:6" ht="24.75" customHeight="1">
      <c r="A9" s="31"/>
      <c r="B9" s="29">
        <v>0</v>
      </c>
      <c r="C9" s="8" t="s">
        <v>3</v>
      </c>
      <c r="D9" s="6" t="s">
        <v>18</v>
      </c>
      <c r="E9" s="7">
        <v>43.904999999999994</v>
      </c>
      <c r="F9" s="25"/>
    </row>
    <row r="10" spans="1:6" ht="24.75" customHeight="1">
      <c r="A10" s="31"/>
      <c r="B10" s="29">
        <v>0</v>
      </c>
      <c r="C10" s="8" t="s">
        <v>4</v>
      </c>
      <c r="D10" s="6" t="s">
        <v>19</v>
      </c>
      <c r="E10" s="7">
        <v>609.9911999999999</v>
      </c>
      <c r="F10" s="25"/>
    </row>
    <row r="11" spans="1:6" ht="24.75" customHeight="1">
      <c r="A11" s="31"/>
      <c r="B11" s="29">
        <v>0</v>
      </c>
      <c r="C11" s="8" t="s">
        <v>5</v>
      </c>
      <c r="D11" s="6" t="s">
        <v>20</v>
      </c>
      <c r="E11" s="7">
        <v>243.99648</v>
      </c>
      <c r="F11" s="25"/>
    </row>
    <row r="12" spans="1:6" ht="24.75" customHeight="1">
      <c r="A12" s="31"/>
      <c r="B12" s="29">
        <v>0</v>
      </c>
      <c r="C12" s="8" t="s">
        <v>6</v>
      </c>
      <c r="D12" s="6" t="s">
        <v>21</v>
      </c>
      <c r="E12" s="7">
        <f>SUM(E13)</f>
        <v>379.43101200000007</v>
      </c>
      <c r="F12" s="25"/>
    </row>
    <row r="13" spans="1:6" ht="24.75" customHeight="1">
      <c r="A13" s="31"/>
      <c r="B13" s="29">
        <v>0</v>
      </c>
      <c r="C13" s="8" t="s">
        <v>7</v>
      </c>
      <c r="D13" s="6" t="s">
        <v>26</v>
      </c>
      <c r="E13" s="7">
        <v>379.43101200000007</v>
      </c>
      <c r="F13" s="25"/>
    </row>
    <row r="14" spans="1:6" ht="24.75" customHeight="1">
      <c r="A14" s="31"/>
      <c r="B14" s="29">
        <v>0</v>
      </c>
      <c r="C14" s="8" t="s">
        <v>8</v>
      </c>
      <c r="D14" s="6" t="s">
        <v>27</v>
      </c>
      <c r="E14" s="7">
        <v>309.80106</v>
      </c>
      <c r="F14" s="25"/>
    </row>
    <row r="15" spans="1:6" ht="24.75" customHeight="1">
      <c r="A15" s="31"/>
      <c r="B15" s="29">
        <v>0</v>
      </c>
      <c r="C15" s="8" t="s">
        <v>9</v>
      </c>
      <c r="D15" s="6" t="s">
        <v>28</v>
      </c>
      <c r="E15" s="7">
        <v>69.629952</v>
      </c>
      <c r="F15" s="25"/>
    </row>
    <row r="16" spans="1:6" ht="24.75" customHeight="1">
      <c r="A16" s="31"/>
      <c r="B16" s="29">
        <v>0</v>
      </c>
      <c r="C16" s="8">
        <v>212</v>
      </c>
      <c r="D16" s="6" t="s">
        <v>182</v>
      </c>
      <c r="E16" s="7">
        <f>E17+E22+E24</f>
        <v>46570.060198</v>
      </c>
      <c r="F16" s="25"/>
    </row>
    <row r="17" spans="1:6" ht="24.75" customHeight="1">
      <c r="A17" s="31"/>
      <c r="B17" s="29">
        <v>0</v>
      </c>
      <c r="C17" s="8" t="s">
        <v>183</v>
      </c>
      <c r="D17" s="6" t="s">
        <v>184</v>
      </c>
      <c r="E17" s="7">
        <f>SUM(E18:E21)</f>
        <v>11449.940197999997</v>
      </c>
      <c r="F17" s="25"/>
    </row>
    <row r="18" spans="1:6" ht="24.75" customHeight="1">
      <c r="A18" s="31"/>
      <c r="B18" s="29">
        <v>0</v>
      </c>
      <c r="C18" s="8" t="s">
        <v>185</v>
      </c>
      <c r="D18" s="6" t="s">
        <v>186</v>
      </c>
      <c r="E18" s="7">
        <v>1169.262067</v>
      </c>
      <c r="F18" s="25"/>
    </row>
    <row r="19" spans="1:6" ht="24.75" customHeight="1">
      <c r="A19" s="31"/>
      <c r="B19" s="29">
        <v>0</v>
      </c>
      <c r="C19" s="8" t="s">
        <v>187</v>
      </c>
      <c r="D19" s="6" t="s">
        <v>188</v>
      </c>
      <c r="E19" s="7">
        <v>28</v>
      </c>
      <c r="F19" s="25"/>
    </row>
    <row r="20" spans="1:6" ht="24.75" customHeight="1">
      <c r="A20" s="31"/>
      <c r="B20" s="29">
        <v>0</v>
      </c>
      <c r="C20" s="8" t="s">
        <v>189</v>
      </c>
      <c r="D20" s="6" t="s">
        <v>190</v>
      </c>
      <c r="E20" s="7">
        <v>2667.3</v>
      </c>
      <c r="F20" s="25"/>
    </row>
    <row r="21" spans="1:6" ht="24.75" customHeight="1">
      <c r="A21" s="31"/>
      <c r="B21" s="29">
        <v>0</v>
      </c>
      <c r="C21" s="8" t="s">
        <v>191</v>
      </c>
      <c r="D21" s="6" t="s">
        <v>192</v>
      </c>
      <c r="E21" s="7">
        <v>7585.378130999998</v>
      </c>
      <c r="F21" s="25"/>
    </row>
    <row r="22" spans="1:6" ht="24.75" customHeight="1">
      <c r="A22" s="31"/>
      <c r="B22" s="29">
        <v>0</v>
      </c>
      <c r="C22" s="8" t="s">
        <v>193</v>
      </c>
      <c r="D22" s="6" t="s">
        <v>194</v>
      </c>
      <c r="E22" s="7">
        <v>32144.5</v>
      </c>
      <c r="F22" s="25"/>
    </row>
    <row r="23" spans="1:6" ht="24.75" customHeight="1">
      <c r="A23" s="31"/>
      <c r="B23" s="29"/>
      <c r="C23" s="8" t="s">
        <v>195</v>
      </c>
      <c r="D23" s="6" t="s">
        <v>196</v>
      </c>
      <c r="E23" s="7">
        <v>32144.5</v>
      </c>
      <c r="F23" s="25"/>
    </row>
    <row r="24" spans="1:6" ht="24.75" customHeight="1">
      <c r="A24" s="31"/>
      <c r="B24" s="29"/>
      <c r="C24" s="8" t="s">
        <v>197</v>
      </c>
      <c r="D24" s="6" t="s">
        <v>198</v>
      </c>
      <c r="E24" s="7">
        <v>2975.62</v>
      </c>
      <c r="F24" s="25"/>
    </row>
    <row r="25" spans="1:6" ht="24.75" customHeight="1">
      <c r="A25" s="31"/>
      <c r="B25" s="29"/>
      <c r="C25" s="8" t="s">
        <v>199</v>
      </c>
      <c r="D25" s="6" t="s">
        <v>200</v>
      </c>
      <c r="E25" s="7">
        <v>2975.62</v>
      </c>
      <c r="F25" s="25"/>
    </row>
    <row r="26" spans="1:6" ht="24.75" customHeight="1">
      <c r="A26" s="31"/>
      <c r="B26" s="29"/>
      <c r="C26" s="8">
        <v>213</v>
      </c>
      <c r="D26" s="6" t="s">
        <v>201</v>
      </c>
      <c r="E26" s="7">
        <v>756.02</v>
      </c>
      <c r="F26" s="25"/>
    </row>
    <row r="27" spans="1:6" ht="24.75" customHeight="1">
      <c r="A27" s="31"/>
      <c r="B27" s="29"/>
      <c r="C27" s="8" t="s">
        <v>202</v>
      </c>
      <c r="D27" s="6" t="s">
        <v>203</v>
      </c>
      <c r="E27" s="7">
        <v>756.02</v>
      </c>
      <c r="F27" s="25"/>
    </row>
    <row r="28" spans="1:6" ht="24.75" customHeight="1">
      <c r="A28" s="31"/>
      <c r="B28" s="29"/>
      <c r="C28" s="8" t="s">
        <v>204</v>
      </c>
      <c r="D28" s="6" t="s">
        <v>205</v>
      </c>
      <c r="E28" s="7">
        <v>756.02</v>
      </c>
      <c r="F28" s="25"/>
    </row>
    <row r="29" spans="1:6" ht="24.75" customHeight="1">
      <c r="A29" s="31"/>
      <c r="B29" s="29"/>
      <c r="C29" s="30"/>
      <c r="D29" s="31"/>
      <c r="E29" s="29"/>
      <c r="F29" s="25"/>
    </row>
    <row r="30" spans="1:6" ht="24.75" customHeight="1">
      <c r="A30" s="31"/>
      <c r="B30" s="29"/>
      <c r="C30" s="30"/>
      <c r="D30" s="31"/>
      <c r="E30" s="29"/>
      <c r="F30" s="25"/>
    </row>
    <row r="31" spans="1:6" ht="24.75" customHeight="1">
      <c r="A31" s="30"/>
      <c r="B31" s="32"/>
      <c r="C31" s="33"/>
      <c r="D31" s="34"/>
      <c r="E31" s="34"/>
      <c r="F31" s="25"/>
    </row>
    <row r="32" spans="1:6" s="36" customFormat="1" ht="24.75" customHeight="1">
      <c r="A32" s="35"/>
      <c r="B32" s="169">
        <f>B6</f>
        <v>48893.54337000002</v>
      </c>
      <c r="C32" s="33"/>
      <c r="D32" s="33"/>
      <c r="E32" s="29"/>
      <c r="F32" s="25"/>
    </row>
    <row r="33" spans="1:6" s="36" customFormat="1" ht="24.75" customHeight="1">
      <c r="A33" s="30"/>
      <c r="B33" s="29"/>
      <c r="C33" s="33"/>
      <c r="D33" s="32"/>
      <c r="E33" s="29"/>
      <c r="F33" s="25"/>
    </row>
    <row r="34" spans="1:6" s="36" customFormat="1" ht="24.75" customHeight="1">
      <c r="A34" s="35" t="s">
        <v>42</v>
      </c>
      <c r="B34" s="29">
        <f>B32+B33</f>
        <v>48893.54337000002</v>
      </c>
      <c r="C34" s="144" t="s">
        <v>43</v>
      </c>
      <c r="D34" s="144"/>
      <c r="E34" s="29">
        <v>48893.53988999999</v>
      </c>
      <c r="F34" s="25"/>
    </row>
    <row r="35" spans="1:5" ht="27.75" customHeight="1">
      <c r="A35" s="143" t="s">
        <v>177</v>
      </c>
      <c r="B35" s="143"/>
      <c r="C35" s="143"/>
      <c r="D35" s="143"/>
      <c r="E35" s="143"/>
    </row>
  </sheetData>
  <sheetProtection/>
  <mergeCells count="6">
    <mergeCell ref="A35:E35"/>
    <mergeCell ref="C34:D34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6">
      <selection activeCell="K28" sqref="K28"/>
    </sheetView>
  </sheetViews>
  <sheetFormatPr defaultColWidth="9.33203125" defaultRowHeight="11.25"/>
  <cols>
    <col min="1" max="1" width="12.33203125" style="37" customWidth="1"/>
    <col min="2" max="2" width="14.16015625" style="37" customWidth="1"/>
    <col min="3" max="3" width="46.83203125" style="37" customWidth="1"/>
    <col min="4" max="7" width="17.5" style="37" customWidth="1"/>
    <col min="8" max="9" width="9.33203125" style="37" customWidth="1"/>
    <col min="10" max="10" width="11" style="37" bestFit="1" customWidth="1"/>
    <col min="11" max="12" width="10" style="37" bestFit="1" customWidth="1"/>
    <col min="13" max="16384" width="9.33203125" style="37" customWidth="1"/>
  </cols>
  <sheetData>
    <row r="1" spans="1:2" ht="24" customHeight="1">
      <c r="A1" s="155" t="s">
        <v>261</v>
      </c>
      <c r="B1" s="156"/>
    </row>
    <row r="2" spans="1:7" ht="48.75" customHeight="1">
      <c r="A2" s="38"/>
      <c r="B2" s="124" t="s">
        <v>143</v>
      </c>
      <c r="C2" s="124"/>
      <c r="D2" s="124"/>
      <c r="E2" s="124"/>
      <c r="F2" s="124"/>
      <c r="G2" s="124"/>
    </row>
    <row r="3" spans="1:7" s="68" customFormat="1" ht="30.75" customHeight="1">
      <c r="A3" s="58"/>
      <c r="B3" s="157" t="s">
        <v>258</v>
      </c>
      <c r="C3" s="157"/>
      <c r="D3" s="157"/>
      <c r="E3" s="157"/>
      <c r="F3" s="160" t="s">
        <v>44</v>
      </c>
      <c r="G3" s="160"/>
    </row>
    <row r="4" spans="1:7" s="65" customFormat="1" ht="24.75" customHeight="1">
      <c r="A4" s="64"/>
      <c r="B4" s="158" t="s">
        <v>45</v>
      </c>
      <c r="C4" s="159"/>
      <c r="D4" s="151" t="s">
        <v>46</v>
      </c>
      <c r="E4" s="151" t="s">
        <v>47</v>
      </c>
      <c r="F4" s="151" t="s">
        <v>48</v>
      </c>
      <c r="G4" s="151" t="s">
        <v>49</v>
      </c>
    </row>
    <row r="5" spans="1:7" s="65" customFormat="1" ht="24.75" customHeight="1">
      <c r="A5" s="64"/>
      <c r="B5" s="66" t="s">
        <v>50</v>
      </c>
      <c r="C5" s="66" t="s">
        <v>51</v>
      </c>
      <c r="D5" s="152"/>
      <c r="E5" s="152"/>
      <c r="F5" s="152"/>
      <c r="G5" s="152"/>
    </row>
    <row r="6" spans="1:7" ht="24.75" customHeight="1">
      <c r="A6" s="38"/>
      <c r="B6" s="153" t="s">
        <v>46</v>
      </c>
      <c r="C6" s="154"/>
      <c r="D6" s="94">
        <f>D7+D13+D17+D27</f>
        <v>48893.53988999999</v>
      </c>
      <c r="E6" s="94">
        <f>E7+E13+E17+E27</f>
        <v>11573.029692</v>
      </c>
      <c r="F6" s="94">
        <f>F7+F13+F17+F27</f>
        <v>37320.510197999996</v>
      </c>
      <c r="G6" s="31"/>
    </row>
    <row r="7" spans="1:11" ht="24.75" customHeight="1">
      <c r="A7" s="39"/>
      <c r="B7" s="8" t="s">
        <v>0</v>
      </c>
      <c r="C7" s="6" t="s">
        <v>15</v>
      </c>
      <c r="D7" s="114">
        <v>1188.02868</v>
      </c>
      <c r="E7" s="94">
        <f>D7</f>
        <v>1188.02868</v>
      </c>
      <c r="F7" s="94">
        <f>D7-E7</f>
        <v>0</v>
      </c>
      <c r="G7" s="67"/>
      <c r="K7" s="112">
        <f>E7+E13+E17</f>
        <v>11573.029692</v>
      </c>
    </row>
    <row r="8" spans="1:7" ht="24.75" customHeight="1">
      <c r="A8" s="39"/>
      <c r="B8" s="8" t="s">
        <v>1</v>
      </c>
      <c r="C8" s="6" t="s">
        <v>16</v>
      </c>
      <c r="D8" s="114">
        <v>1188.02868</v>
      </c>
      <c r="E8" s="94">
        <f aca="true" t="shared" si="0" ref="E8:E16">D8</f>
        <v>1188.02868</v>
      </c>
      <c r="F8" s="94">
        <f aca="true" t="shared" si="1" ref="F8:F29">D8-E8</f>
        <v>0</v>
      </c>
      <c r="G8" s="67"/>
    </row>
    <row r="9" spans="1:7" ht="24.75" customHeight="1">
      <c r="A9" s="39"/>
      <c r="B9" s="8" t="s">
        <v>2</v>
      </c>
      <c r="C9" s="6" t="s">
        <v>17</v>
      </c>
      <c r="D9" s="114">
        <v>290.136</v>
      </c>
      <c r="E9" s="94">
        <f t="shared" si="0"/>
        <v>290.136</v>
      </c>
      <c r="F9" s="94">
        <f t="shared" si="1"/>
        <v>0</v>
      </c>
      <c r="G9" s="67"/>
    </row>
    <row r="10" spans="1:7" ht="24.75" customHeight="1">
      <c r="A10" s="39"/>
      <c r="B10" s="8" t="s">
        <v>3</v>
      </c>
      <c r="C10" s="6" t="s">
        <v>18</v>
      </c>
      <c r="D10" s="114">
        <v>43.904999999999994</v>
      </c>
      <c r="E10" s="94">
        <f t="shared" si="0"/>
        <v>43.904999999999994</v>
      </c>
      <c r="F10" s="94">
        <f t="shared" si="1"/>
        <v>0</v>
      </c>
      <c r="G10" s="67"/>
    </row>
    <row r="11" spans="1:7" ht="24.75" customHeight="1">
      <c r="A11" s="39"/>
      <c r="B11" s="8" t="s">
        <v>4</v>
      </c>
      <c r="C11" s="6" t="s">
        <v>19</v>
      </c>
      <c r="D11" s="114">
        <v>609.9911999999999</v>
      </c>
      <c r="E11" s="94">
        <f t="shared" si="0"/>
        <v>609.9911999999999</v>
      </c>
      <c r="F11" s="94">
        <f t="shared" si="1"/>
        <v>0</v>
      </c>
      <c r="G11" s="67"/>
    </row>
    <row r="12" spans="1:7" ht="24.75" customHeight="1">
      <c r="A12" s="39"/>
      <c r="B12" s="8" t="s">
        <v>5</v>
      </c>
      <c r="C12" s="6" t="s">
        <v>20</v>
      </c>
      <c r="D12" s="114">
        <v>243.99648</v>
      </c>
      <c r="E12" s="94">
        <f t="shared" si="0"/>
        <v>243.99648</v>
      </c>
      <c r="F12" s="94">
        <f t="shared" si="1"/>
        <v>0</v>
      </c>
      <c r="G12" s="67"/>
    </row>
    <row r="13" spans="1:7" ht="24.75" customHeight="1">
      <c r="A13" s="39"/>
      <c r="B13" s="8" t="s">
        <v>6</v>
      </c>
      <c r="C13" s="6" t="s">
        <v>21</v>
      </c>
      <c r="D13" s="114">
        <v>379.43101200000007</v>
      </c>
      <c r="E13" s="94">
        <f t="shared" si="0"/>
        <v>379.43101200000007</v>
      </c>
      <c r="F13" s="94">
        <f t="shared" si="1"/>
        <v>0</v>
      </c>
      <c r="G13" s="67"/>
    </row>
    <row r="14" spans="1:7" ht="24.75" customHeight="1">
      <c r="A14" s="39"/>
      <c r="B14" s="8" t="s">
        <v>7</v>
      </c>
      <c r="C14" s="6" t="s">
        <v>26</v>
      </c>
      <c r="D14" s="114">
        <v>379.43101200000007</v>
      </c>
      <c r="E14" s="94">
        <f t="shared" si="0"/>
        <v>379.43101200000007</v>
      </c>
      <c r="F14" s="94">
        <f t="shared" si="1"/>
        <v>0</v>
      </c>
      <c r="G14" s="67"/>
    </row>
    <row r="15" spans="1:7" ht="24.75" customHeight="1">
      <c r="A15" s="39"/>
      <c r="B15" s="8" t="s">
        <v>8</v>
      </c>
      <c r="C15" s="6" t="s">
        <v>27</v>
      </c>
      <c r="D15" s="114">
        <v>309.80106</v>
      </c>
      <c r="E15" s="94">
        <f t="shared" si="0"/>
        <v>309.80106</v>
      </c>
      <c r="F15" s="94">
        <f t="shared" si="1"/>
        <v>0</v>
      </c>
      <c r="G15" s="67"/>
    </row>
    <row r="16" spans="1:7" ht="24.75" customHeight="1">
      <c r="A16" s="39"/>
      <c r="B16" s="8" t="s">
        <v>9</v>
      </c>
      <c r="C16" s="6" t="s">
        <v>28</v>
      </c>
      <c r="D16" s="114">
        <v>69.629952</v>
      </c>
      <c r="E16" s="94">
        <f t="shared" si="0"/>
        <v>69.629952</v>
      </c>
      <c r="F16" s="94">
        <f t="shared" si="1"/>
        <v>0</v>
      </c>
      <c r="G16" s="67"/>
    </row>
    <row r="17" spans="1:7" ht="24.75" customHeight="1">
      <c r="A17" s="39"/>
      <c r="B17" s="8">
        <v>212</v>
      </c>
      <c r="C17" s="6" t="s">
        <v>182</v>
      </c>
      <c r="D17" s="114">
        <v>46570.060198</v>
      </c>
      <c r="E17" s="94">
        <f>E18+E23+E25</f>
        <v>10005.57</v>
      </c>
      <c r="F17" s="94">
        <f t="shared" si="1"/>
        <v>36564.490198</v>
      </c>
      <c r="G17" s="67"/>
    </row>
    <row r="18" spans="1:7" ht="24.75" customHeight="1">
      <c r="A18" s="39"/>
      <c r="B18" s="8" t="s">
        <v>183</v>
      </c>
      <c r="C18" s="6" t="s">
        <v>184</v>
      </c>
      <c r="D18" s="114">
        <v>11449.940197999997</v>
      </c>
      <c r="E18" s="94">
        <f>SUM(E19:E22)</f>
        <v>8654.64</v>
      </c>
      <c r="F18" s="94">
        <f t="shared" si="1"/>
        <v>2795.300197999997</v>
      </c>
      <c r="G18" s="67"/>
    </row>
    <row r="19" spans="1:7" ht="24.75" customHeight="1">
      <c r="A19" s="39"/>
      <c r="B19" s="8" t="s">
        <v>185</v>
      </c>
      <c r="C19" s="6" t="s">
        <v>186</v>
      </c>
      <c r="D19" s="114">
        <v>1169.262067</v>
      </c>
      <c r="E19" s="94">
        <v>1069.26</v>
      </c>
      <c r="F19" s="94">
        <f t="shared" si="1"/>
        <v>100.0020669999999</v>
      </c>
      <c r="G19" s="67"/>
    </row>
    <row r="20" spans="1:7" ht="24.75" customHeight="1">
      <c r="A20" s="39"/>
      <c r="B20" s="8" t="s">
        <v>187</v>
      </c>
      <c r="C20" s="6" t="s">
        <v>188</v>
      </c>
      <c r="D20" s="114">
        <v>28</v>
      </c>
      <c r="E20" s="94">
        <v>0</v>
      </c>
      <c r="F20" s="94">
        <f t="shared" si="1"/>
        <v>28</v>
      </c>
      <c r="G20" s="67"/>
    </row>
    <row r="21" spans="1:7" ht="24.75" customHeight="1">
      <c r="A21" s="39"/>
      <c r="B21" s="8" t="s">
        <v>189</v>
      </c>
      <c r="C21" s="6" t="s">
        <v>190</v>
      </c>
      <c r="D21" s="114">
        <v>2667.3</v>
      </c>
      <c r="E21" s="94">
        <v>0</v>
      </c>
      <c r="F21" s="94">
        <f t="shared" si="1"/>
        <v>2667.3</v>
      </c>
      <c r="G21" s="67"/>
    </row>
    <row r="22" spans="1:13" ht="24.75" customHeight="1">
      <c r="A22" s="39"/>
      <c r="B22" s="8" t="s">
        <v>191</v>
      </c>
      <c r="C22" s="6" t="s">
        <v>192</v>
      </c>
      <c r="D22" s="114">
        <v>7585.378130999998</v>
      </c>
      <c r="E22" s="94">
        <v>7585.38</v>
      </c>
      <c r="F22" s="94">
        <v>0</v>
      </c>
      <c r="G22" s="67"/>
      <c r="H22" s="120"/>
      <c r="I22" s="120"/>
      <c r="J22" s="120"/>
      <c r="K22" s="120"/>
      <c r="L22" s="120"/>
      <c r="M22" s="120"/>
    </row>
    <row r="23" spans="1:13" ht="24.75" customHeight="1">
      <c r="A23" s="39"/>
      <c r="B23" s="8" t="s">
        <v>193</v>
      </c>
      <c r="C23" s="6" t="s">
        <v>194</v>
      </c>
      <c r="D23" s="114">
        <f>E23+F23</f>
        <v>30912.5</v>
      </c>
      <c r="E23" s="94">
        <v>1350.93</v>
      </c>
      <c r="F23" s="94">
        <v>29561.57</v>
      </c>
      <c r="G23" s="67"/>
      <c r="H23" s="120">
        <v>29561.57</v>
      </c>
      <c r="I23" s="120"/>
      <c r="J23" s="121">
        <f>E23+H23</f>
        <v>30912.5</v>
      </c>
      <c r="K23" s="120"/>
      <c r="L23" s="121">
        <f>D23+D26-J23</f>
        <v>4207.620000000003</v>
      </c>
      <c r="M23" s="120"/>
    </row>
    <row r="24" spans="1:13" ht="24.75" customHeight="1">
      <c r="A24" s="39"/>
      <c r="B24" s="8" t="s">
        <v>195</v>
      </c>
      <c r="C24" s="6" t="s">
        <v>196</v>
      </c>
      <c r="D24" s="114">
        <f>E24+F24</f>
        <v>30912.5</v>
      </c>
      <c r="E24" s="115">
        <v>1350.93</v>
      </c>
      <c r="F24" s="94">
        <v>29561.57</v>
      </c>
      <c r="G24" s="67"/>
      <c r="H24" s="120">
        <v>29561.57</v>
      </c>
      <c r="I24" s="120"/>
      <c r="J24" s="120"/>
      <c r="K24" s="120"/>
      <c r="L24" s="120"/>
      <c r="M24" s="120"/>
    </row>
    <row r="25" spans="1:13" ht="24.75" customHeight="1">
      <c r="A25" s="39"/>
      <c r="B25" s="8" t="s">
        <v>197</v>
      </c>
      <c r="C25" s="6" t="s">
        <v>198</v>
      </c>
      <c r="D25" s="114">
        <f>E25+F25</f>
        <v>4207.62</v>
      </c>
      <c r="E25" s="94">
        <v>0</v>
      </c>
      <c r="F25" s="94">
        <v>4207.62</v>
      </c>
      <c r="G25" s="67"/>
      <c r="H25" s="120"/>
      <c r="I25" s="120"/>
      <c r="J25" s="120"/>
      <c r="K25" s="120"/>
      <c r="L25" s="120"/>
      <c r="M25" s="120"/>
    </row>
    <row r="26" spans="1:13" ht="24.75" customHeight="1">
      <c r="A26" s="39"/>
      <c r="B26" s="8" t="s">
        <v>199</v>
      </c>
      <c r="C26" s="6" t="s">
        <v>200</v>
      </c>
      <c r="D26" s="114">
        <f>E26+F26</f>
        <v>4207.62</v>
      </c>
      <c r="E26" s="94">
        <v>0</v>
      </c>
      <c r="F26" s="94">
        <v>4207.62</v>
      </c>
      <c r="G26" s="67"/>
      <c r="H26" s="120"/>
      <c r="I26" s="120"/>
      <c r="J26" s="120"/>
      <c r="K26" s="120"/>
      <c r="L26" s="120"/>
      <c r="M26" s="120"/>
    </row>
    <row r="27" spans="1:7" ht="24.75" customHeight="1">
      <c r="A27" s="39"/>
      <c r="B27" s="8">
        <v>213</v>
      </c>
      <c r="C27" s="6" t="s">
        <v>201</v>
      </c>
      <c r="D27" s="114">
        <v>756.02</v>
      </c>
      <c r="E27" s="94">
        <v>0</v>
      </c>
      <c r="F27" s="94">
        <f t="shared" si="1"/>
        <v>756.02</v>
      </c>
      <c r="G27" s="67"/>
    </row>
    <row r="28" spans="1:7" ht="24.75" customHeight="1">
      <c r="A28" s="39"/>
      <c r="B28" s="8" t="s">
        <v>202</v>
      </c>
      <c r="C28" s="6" t="s">
        <v>203</v>
      </c>
      <c r="D28" s="114">
        <v>756.02</v>
      </c>
      <c r="E28" s="94">
        <v>0</v>
      </c>
      <c r="F28" s="94">
        <f t="shared" si="1"/>
        <v>756.02</v>
      </c>
      <c r="G28" s="67"/>
    </row>
    <row r="29" spans="1:7" ht="24.75" customHeight="1">
      <c r="A29" s="39"/>
      <c r="B29" s="8" t="s">
        <v>204</v>
      </c>
      <c r="C29" s="6" t="s">
        <v>205</v>
      </c>
      <c r="D29" s="114">
        <v>756.02</v>
      </c>
      <c r="E29" s="94">
        <v>0</v>
      </c>
      <c r="F29" s="94">
        <f t="shared" si="1"/>
        <v>756.02</v>
      </c>
      <c r="G29" s="67"/>
    </row>
    <row r="30" spans="1:7" ht="24.75" customHeight="1">
      <c r="A30" s="39"/>
      <c r="B30" s="93"/>
      <c r="C30" s="93"/>
      <c r="D30" s="67"/>
      <c r="E30" s="94"/>
      <c r="F30" s="67"/>
      <c r="G30" s="67"/>
    </row>
    <row r="31" spans="1:7" ht="24.75" customHeight="1">
      <c r="A31" s="39"/>
      <c r="B31" s="93"/>
      <c r="C31" s="93"/>
      <c r="D31" s="67"/>
      <c r="E31" s="94"/>
      <c r="F31" s="67"/>
      <c r="G31" s="67"/>
    </row>
    <row r="32" spans="1:7" ht="24.75" customHeight="1">
      <c r="A32" s="39"/>
      <c r="B32" s="93"/>
      <c r="C32" s="93"/>
      <c r="D32" s="67"/>
      <c r="E32" s="94"/>
      <c r="F32" s="67"/>
      <c r="G32" s="67"/>
    </row>
    <row r="33" spans="1:7" ht="24.75" customHeight="1">
      <c r="A33" s="39"/>
      <c r="B33" s="93"/>
      <c r="C33" s="93"/>
      <c r="D33" s="67"/>
      <c r="E33" s="94"/>
      <c r="F33" s="67"/>
      <c r="G33" s="67"/>
    </row>
    <row r="34" spans="1:7" ht="24.75" customHeight="1">
      <c r="A34" s="39"/>
      <c r="B34" s="93"/>
      <c r="C34" s="93"/>
      <c r="D34" s="67"/>
      <c r="E34" s="94"/>
      <c r="F34" s="67"/>
      <c r="G34" s="67"/>
    </row>
    <row r="35" spans="1:7" ht="24.75" customHeight="1">
      <c r="A35" s="39"/>
      <c r="B35" s="93"/>
      <c r="C35" s="93"/>
      <c r="D35" s="67"/>
      <c r="E35" s="94"/>
      <c r="F35" s="67"/>
      <c r="G35" s="67"/>
    </row>
    <row r="36" spans="1:7" ht="24.75" customHeight="1">
      <c r="A36" s="39"/>
      <c r="B36" s="93"/>
      <c r="C36" s="93"/>
      <c r="D36" s="67"/>
      <c r="E36" s="94"/>
      <c r="F36" s="67"/>
      <c r="G36" s="67"/>
    </row>
    <row r="37" spans="1:7" ht="24.75" customHeight="1">
      <c r="A37" s="39"/>
      <c r="B37" s="93"/>
      <c r="C37" s="93"/>
      <c r="D37" s="67"/>
      <c r="E37" s="94"/>
      <c r="F37" s="67"/>
      <c r="G37" s="67"/>
    </row>
    <row r="38" spans="1:7" ht="24.75" customHeight="1">
      <c r="A38" s="39"/>
      <c r="B38" s="93"/>
      <c r="C38" s="93"/>
      <c r="D38" s="67"/>
      <c r="E38" s="94"/>
      <c r="F38" s="67"/>
      <c r="G38" s="67"/>
    </row>
    <row r="39" spans="1:7" ht="24.75" customHeight="1">
      <c r="A39" s="39"/>
      <c r="B39" s="93"/>
      <c r="C39" s="93"/>
      <c r="D39" s="67"/>
      <c r="E39" s="94"/>
      <c r="F39" s="67"/>
      <c r="G39" s="67"/>
    </row>
    <row r="40" spans="1:7" ht="24.75" customHeight="1">
      <c r="A40" s="39"/>
      <c r="B40" s="93"/>
      <c r="C40" s="93"/>
      <c r="D40" s="67"/>
      <c r="E40" s="94"/>
      <c r="F40" s="67"/>
      <c r="G40" s="67"/>
    </row>
    <row r="41" spans="1:7" ht="24.75" customHeight="1">
      <c r="A41" s="39"/>
      <c r="B41" s="93"/>
      <c r="C41" s="93"/>
      <c r="D41" s="67"/>
      <c r="E41" s="94"/>
      <c r="F41" s="67"/>
      <c r="G41" s="67"/>
    </row>
    <row r="42" spans="1:7" ht="24.75" customHeight="1">
      <c r="A42" s="39"/>
      <c r="B42" s="93"/>
      <c r="C42" s="93"/>
      <c r="D42" s="67"/>
      <c r="E42" s="94"/>
      <c r="F42" s="67"/>
      <c r="G42" s="67"/>
    </row>
    <row r="43" spans="1:7" ht="24.75" customHeight="1">
      <c r="A43" s="39"/>
      <c r="B43" s="93"/>
      <c r="C43" s="93"/>
      <c r="D43" s="67"/>
      <c r="E43" s="94"/>
      <c r="F43" s="67"/>
      <c r="G43" s="67"/>
    </row>
    <row r="44" spans="1:7" ht="24.75" customHeight="1">
      <c r="A44" s="39"/>
      <c r="B44" s="93"/>
      <c r="C44" s="93"/>
      <c r="D44" s="67"/>
      <c r="E44" s="94"/>
      <c r="F44" s="67"/>
      <c r="G44" s="67"/>
    </row>
    <row r="45" spans="1:7" ht="35.25" customHeight="1">
      <c r="A45" s="39"/>
      <c r="B45" s="93"/>
      <c r="C45" s="93"/>
      <c r="D45" s="67"/>
      <c r="E45" s="94"/>
      <c r="F45" s="67"/>
      <c r="G45" s="67"/>
    </row>
    <row r="46" spans="1:7" ht="33" customHeight="1">
      <c r="A46" s="39"/>
      <c r="B46" s="93"/>
      <c r="C46" s="93"/>
      <c r="D46" s="67"/>
      <c r="E46" s="94"/>
      <c r="F46" s="67"/>
      <c r="G46" s="67"/>
    </row>
    <row r="47" spans="1:7" ht="33" customHeight="1">
      <c r="A47" s="39"/>
      <c r="B47" s="93"/>
      <c r="C47" s="93"/>
      <c r="D47" s="67"/>
      <c r="E47" s="94"/>
      <c r="F47" s="67"/>
      <c r="G47" s="67"/>
    </row>
    <row r="48" spans="1:7" ht="33.75" customHeight="1">
      <c r="A48" s="39"/>
      <c r="B48" s="93"/>
      <c r="C48" s="93"/>
      <c r="D48" s="67"/>
      <c r="E48" s="94"/>
      <c r="F48" s="67"/>
      <c r="G48" s="67"/>
    </row>
    <row r="49" spans="1:7" ht="32.25" customHeight="1">
      <c r="A49" s="39"/>
      <c r="B49" s="93"/>
      <c r="C49" s="93"/>
      <c r="D49" s="67"/>
      <c r="E49" s="94"/>
      <c r="F49" s="67"/>
      <c r="G49" s="67"/>
    </row>
    <row r="50" spans="1:7" ht="36" customHeight="1">
      <c r="A50" s="39"/>
      <c r="B50" s="93"/>
      <c r="C50" s="93"/>
      <c r="D50" s="67"/>
      <c r="E50" s="94"/>
      <c r="F50" s="67"/>
      <c r="G50" s="67"/>
    </row>
    <row r="51" spans="1:7" ht="36" customHeight="1">
      <c r="A51" s="39"/>
      <c r="B51" s="109"/>
      <c r="C51" s="109"/>
      <c r="D51" s="110"/>
      <c r="E51" s="111"/>
      <c r="F51" s="110"/>
      <c r="G51" s="110"/>
    </row>
    <row r="52" spans="1:7" ht="36" customHeight="1">
      <c r="A52" s="39"/>
      <c r="B52" s="109"/>
      <c r="C52" s="109"/>
      <c r="D52" s="110"/>
      <c r="E52" s="111"/>
      <c r="F52" s="110"/>
      <c r="G52" s="110"/>
    </row>
    <row r="53" spans="1:7" ht="36" customHeight="1">
      <c r="A53" s="39"/>
      <c r="B53" s="109"/>
      <c r="C53" s="109"/>
      <c r="D53" s="110"/>
      <c r="E53" s="111"/>
      <c r="F53" s="110"/>
      <c r="G53" s="110"/>
    </row>
    <row r="54" spans="1:7" ht="42.75" customHeight="1">
      <c r="A54" s="39"/>
      <c r="B54" s="92"/>
      <c r="C54" s="92"/>
      <c r="D54" s="92"/>
      <c r="E54" s="69"/>
      <c r="F54" s="69"/>
      <c r="G54" s="69"/>
    </row>
    <row r="55" spans="1:7" ht="31.5" customHeight="1">
      <c r="A55" s="39"/>
      <c r="B55" s="143" t="s">
        <v>176</v>
      </c>
      <c r="C55" s="143"/>
      <c r="D55" s="143"/>
      <c r="E55" s="143"/>
      <c r="F55" s="143"/>
      <c r="G55" s="63"/>
    </row>
  </sheetData>
  <sheetProtection/>
  <mergeCells count="11">
    <mergeCell ref="A1:B1"/>
    <mergeCell ref="B3:E3"/>
    <mergeCell ref="B4:C4"/>
    <mergeCell ref="B2:G2"/>
    <mergeCell ref="F3:G3"/>
    <mergeCell ref="D4:D5"/>
    <mergeCell ref="E4:E5"/>
    <mergeCell ref="F4:F5"/>
    <mergeCell ref="G4:G5"/>
    <mergeCell ref="B6:C6"/>
    <mergeCell ref="B55:F5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7">
      <selection activeCell="K12" sqref="K12"/>
    </sheetView>
  </sheetViews>
  <sheetFormatPr defaultColWidth="9.33203125" defaultRowHeight="11.25"/>
  <cols>
    <col min="1" max="1" width="4.83203125" style="37" customWidth="1"/>
    <col min="2" max="2" width="20.66015625" style="37" customWidth="1"/>
    <col min="3" max="3" width="59.16015625" style="37" customWidth="1"/>
    <col min="4" max="4" width="27.33203125" style="37" customWidth="1"/>
    <col min="5" max="6" width="9.33203125" style="37" customWidth="1"/>
    <col min="7" max="7" width="11.66015625" style="37" bestFit="1" customWidth="1"/>
    <col min="8" max="9" width="9.33203125" style="37" customWidth="1"/>
    <col min="10" max="10" width="10.33203125" style="37" bestFit="1" customWidth="1"/>
    <col min="11" max="16384" width="9.33203125" style="37" customWidth="1"/>
  </cols>
  <sheetData>
    <row r="1" spans="1:2" ht="21.75" customHeight="1">
      <c r="A1" s="155" t="s">
        <v>145</v>
      </c>
      <c r="B1" s="156"/>
    </row>
    <row r="2" spans="1:4" ht="36.75" customHeight="1">
      <c r="A2" s="38"/>
      <c r="B2" s="124" t="s">
        <v>144</v>
      </c>
      <c r="C2" s="124"/>
      <c r="D2" s="124"/>
    </row>
    <row r="3" spans="2:11" s="69" customFormat="1" ht="23.25" customHeight="1">
      <c r="B3" s="162" t="s">
        <v>258</v>
      </c>
      <c r="C3" s="162"/>
      <c r="D3" s="71" t="s">
        <v>65</v>
      </c>
      <c r="F3" s="117"/>
      <c r="G3" s="117"/>
      <c r="H3" s="117"/>
      <c r="I3" s="117"/>
      <c r="J3" s="117"/>
      <c r="K3" s="117"/>
    </row>
    <row r="4" spans="2:11" s="70" customFormat="1" ht="27" customHeight="1">
      <c r="B4" s="158" t="s">
        <v>66</v>
      </c>
      <c r="C4" s="161"/>
      <c r="D4" s="97" t="s">
        <v>146</v>
      </c>
      <c r="F4" s="118"/>
      <c r="G4" s="118"/>
      <c r="H4" s="118"/>
      <c r="I4" s="118"/>
      <c r="J4" s="118"/>
      <c r="K4" s="118"/>
    </row>
    <row r="5" spans="2:11" s="70" customFormat="1" ht="24.75" customHeight="1">
      <c r="B5" s="66" t="s">
        <v>50</v>
      </c>
      <c r="C5" s="76" t="s">
        <v>51</v>
      </c>
      <c r="D5" s="98">
        <v>11573.030352</v>
      </c>
      <c r="F5" s="118"/>
      <c r="G5" s="118"/>
      <c r="H5" s="118"/>
      <c r="I5" s="118"/>
      <c r="J5" s="118"/>
      <c r="K5" s="118"/>
    </row>
    <row r="6" spans="2:11" s="69" customFormat="1" ht="24.75" customHeight="1">
      <c r="B6" s="31" t="s">
        <v>67</v>
      </c>
      <c r="C6" s="96" t="s">
        <v>68</v>
      </c>
      <c r="D6" s="94">
        <v>8083.428581000001</v>
      </c>
      <c r="F6" s="117"/>
      <c r="G6" s="119">
        <f>D6+D26+D31</f>
        <v>10044.781718</v>
      </c>
      <c r="H6" s="117"/>
      <c r="I6" s="117"/>
      <c r="J6" s="119">
        <f>D5-G6</f>
        <v>1528.2486339999996</v>
      </c>
      <c r="K6" s="117"/>
    </row>
    <row r="7" spans="2:11" s="69" customFormat="1" ht="24.75" customHeight="1">
      <c r="B7" s="31" t="s">
        <v>69</v>
      </c>
      <c r="C7" s="96" t="s">
        <v>147</v>
      </c>
      <c r="D7" s="94">
        <v>1042.9104000000002</v>
      </c>
      <c r="F7" s="117"/>
      <c r="G7" s="117"/>
      <c r="H7" s="117"/>
      <c r="I7" s="117"/>
      <c r="J7" s="117"/>
      <c r="K7" s="117"/>
    </row>
    <row r="8" spans="2:11" s="69" customFormat="1" ht="24.75" customHeight="1">
      <c r="B8" s="31" t="s">
        <v>70</v>
      </c>
      <c r="C8" s="96" t="s">
        <v>148</v>
      </c>
      <c r="D8" s="94">
        <v>1724.11236</v>
      </c>
      <c r="F8" s="117"/>
      <c r="G8" s="117"/>
      <c r="H8" s="117"/>
      <c r="I8" s="117"/>
      <c r="J8" s="117"/>
      <c r="K8" s="117"/>
    </row>
    <row r="9" spans="2:11" s="69" customFormat="1" ht="24.75" customHeight="1">
      <c r="B9" s="31" t="s">
        <v>71</v>
      </c>
      <c r="C9" s="96" t="s">
        <v>149</v>
      </c>
      <c r="D9" s="94">
        <v>506.2392</v>
      </c>
      <c r="F9" s="117"/>
      <c r="G9" s="117"/>
      <c r="H9" s="117"/>
      <c r="I9" s="117"/>
      <c r="J9" s="117"/>
      <c r="K9" s="117"/>
    </row>
    <row r="10" spans="2:4" s="69" customFormat="1" ht="24.75" customHeight="1">
      <c r="B10" s="31" t="s">
        <v>72</v>
      </c>
      <c r="C10" s="96" t="s">
        <v>150</v>
      </c>
      <c r="D10" s="94">
        <v>202.49568</v>
      </c>
    </row>
    <row r="11" spans="2:4" s="69" customFormat="1" ht="24.75" customHeight="1">
      <c r="B11" s="31" t="s">
        <v>151</v>
      </c>
      <c r="C11" s="96" t="s">
        <v>152</v>
      </c>
      <c r="D11" s="94">
        <v>309.80106</v>
      </c>
    </row>
    <row r="12" spans="2:4" s="69" customFormat="1" ht="24.75" customHeight="1">
      <c r="B12" s="31" t="s">
        <v>153</v>
      </c>
      <c r="C12" s="96" t="s">
        <v>154</v>
      </c>
      <c r="D12" s="94">
        <v>28.343881000000003</v>
      </c>
    </row>
    <row r="13" spans="2:4" s="69" customFormat="1" ht="24.75" customHeight="1">
      <c r="B13" s="31" t="s">
        <v>155</v>
      </c>
      <c r="C13" s="96" t="s">
        <v>156</v>
      </c>
      <c r="D13" s="94">
        <v>1211.8908</v>
      </c>
    </row>
    <row r="14" spans="2:4" s="69" customFormat="1" ht="24.75" customHeight="1">
      <c r="B14" s="31" t="s">
        <v>73</v>
      </c>
      <c r="C14" s="96" t="s">
        <v>157</v>
      </c>
      <c r="D14" s="94">
        <v>3057.6351999999997</v>
      </c>
    </row>
    <row r="15" spans="2:4" s="69" customFormat="1" ht="24.75" customHeight="1">
      <c r="B15" s="31" t="s">
        <v>74</v>
      </c>
      <c r="C15" s="96" t="s">
        <v>75</v>
      </c>
      <c r="D15" s="94">
        <v>1330.238272</v>
      </c>
    </row>
    <row r="16" spans="2:4" s="69" customFormat="1" ht="24.75" customHeight="1">
      <c r="B16" s="31" t="s">
        <v>76</v>
      </c>
      <c r="C16" s="96" t="s">
        <v>158</v>
      </c>
      <c r="D16" s="94">
        <v>110.15</v>
      </c>
    </row>
    <row r="17" spans="2:4" s="69" customFormat="1" ht="24.75" customHeight="1">
      <c r="B17" s="31" t="s">
        <v>77</v>
      </c>
      <c r="C17" s="96" t="s">
        <v>159</v>
      </c>
      <c r="D17" s="94">
        <v>5.45</v>
      </c>
    </row>
    <row r="18" spans="2:4" s="69" customFormat="1" ht="24.75" customHeight="1">
      <c r="B18" s="31" t="s">
        <v>206</v>
      </c>
      <c r="C18" s="96" t="s">
        <v>228</v>
      </c>
      <c r="D18" s="94">
        <v>9.623999999999999</v>
      </c>
    </row>
    <row r="19" spans="2:4" s="69" customFormat="1" ht="24.75" customHeight="1">
      <c r="B19" s="31" t="s">
        <v>207</v>
      </c>
      <c r="C19" s="96" t="s">
        <v>229</v>
      </c>
      <c r="D19" s="94">
        <v>10</v>
      </c>
    </row>
    <row r="20" spans="2:4" s="69" customFormat="1" ht="24.75" customHeight="1">
      <c r="B20" s="31" t="s">
        <v>78</v>
      </c>
      <c r="C20" s="96" t="s">
        <v>160</v>
      </c>
      <c r="D20" s="94">
        <v>97.26</v>
      </c>
    </row>
    <row r="21" spans="2:4" s="69" customFormat="1" ht="24.75" customHeight="1">
      <c r="B21" s="31" t="s">
        <v>79</v>
      </c>
      <c r="C21" s="96" t="s">
        <v>161</v>
      </c>
      <c r="D21" s="94">
        <v>105.65427199999999</v>
      </c>
    </row>
    <row r="22" spans="2:4" s="69" customFormat="1" ht="24.75" customHeight="1">
      <c r="B22" s="31" t="s">
        <v>80</v>
      </c>
      <c r="C22" s="96" t="s">
        <v>162</v>
      </c>
      <c r="D22" s="94">
        <v>281.46068</v>
      </c>
    </row>
    <row r="23" spans="2:4" s="69" customFormat="1" ht="24.75" customHeight="1">
      <c r="B23" s="31" t="s">
        <v>208</v>
      </c>
      <c r="C23" s="96" t="s">
        <v>230</v>
      </c>
      <c r="D23" s="94">
        <v>138</v>
      </c>
    </row>
    <row r="24" spans="2:4" s="69" customFormat="1" ht="24.75" customHeight="1">
      <c r="B24" s="31" t="s">
        <v>81</v>
      </c>
      <c r="C24" s="96" t="s">
        <v>163</v>
      </c>
      <c r="D24" s="94">
        <v>234</v>
      </c>
    </row>
    <row r="25" spans="2:4" s="69" customFormat="1" ht="24.75" customHeight="1">
      <c r="B25" s="31" t="s">
        <v>164</v>
      </c>
      <c r="C25" s="96" t="s">
        <v>165</v>
      </c>
      <c r="D25" s="94">
        <v>338.63932</v>
      </c>
    </row>
    <row r="26" spans="2:4" s="69" customFormat="1" ht="24.75" customHeight="1">
      <c r="B26" s="31" t="s">
        <v>82</v>
      </c>
      <c r="C26" s="96" t="s">
        <v>83</v>
      </c>
      <c r="D26" s="94">
        <v>413.2595</v>
      </c>
    </row>
    <row r="27" spans="2:4" s="69" customFormat="1" ht="24.75" customHeight="1">
      <c r="B27" s="31" t="s">
        <v>84</v>
      </c>
      <c r="C27" s="96" t="s">
        <v>166</v>
      </c>
      <c r="D27" s="94">
        <v>328.623</v>
      </c>
    </row>
    <row r="28" spans="2:4" s="69" customFormat="1" ht="24.75" customHeight="1">
      <c r="B28" s="31" t="s">
        <v>85</v>
      </c>
      <c r="C28" s="96" t="s">
        <v>167</v>
      </c>
      <c r="D28" s="94">
        <v>4.475999999999999</v>
      </c>
    </row>
    <row r="29" spans="2:4" s="69" customFormat="1" ht="24.75" customHeight="1">
      <c r="B29" s="31" t="s">
        <v>168</v>
      </c>
      <c r="C29" s="96" t="s">
        <v>169</v>
      </c>
      <c r="D29" s="94">
        <v>0.4600000000000001</v>
      </c>
    </row>
    <row r="30" spans="2:4" s="69" customFormat="1" ht="24.75" customHeight="1">
      <c r="B30" s="31" t="s">
        <v>86</v>
      </c>
      <c r="C30" s="96" t="s">
        <v>170</v>
      </c>
      <c r="D30" s="94">
        <v>79.7005</v>
      </c>
    </row>
    <row r="31" spans="2:4" s="69" customFormat="1" ht="24.75" customHeight="1">
      <c r="B31" s="31" t="s">
        <v>209</v>
      </c>
      <c r="C31" s="96" t="s">
        <v>231</v>
      </c>
      <c r="D31" s="94">
        <v>1548.0936369999997</v>
      </c>
    </row>
    <row r="32" spans="2:4" s="69" customFormat="1" ht="24.75" customHeight="1">
      <c r="B32" s="86" t="s">
        <v>210</v>
      </c>
      <c r="C32" s="86" t="s">
        <v>232</v>
      </c>
      <c r="D32" s="94">
        <v>222.10319999999996</v>
      </c>
    </row>
    <row r="33" spans="2:4" s="69" customFormat="1" ht="24.75" customHeight="1">
      <c r="B33" s="86" t="s">
        <v>211</v>
      </c>
      <c r="C33" s="86" t="s">
        <v>233</v>
      </c>
      <c r="D33" s="94">
        <v>226.34712</v>
      </c>
    </row>
    <row r="34" spans="2:4" s="69" customFormat="1" ht="24.75" customHeight="1">
      <c r="B34" s="86" t="s">
        <v>212</v>
      </c>
      <c r="C34" s="86" t="s">
        <v>234</v>
      </c>
      <c r="D34" s="94">
        <v>84.288</v>
      </c>
    </row>
    <row r="35" spans="2:4" s="69" customFormat="1" ht="24.75" customHeight="1">
      <c r="B35" s="86" t="s">
        <v>213</v>
      </c>
      <c r="C35" s="86" t="s">
        <v>235</v>
      </c>
      <c r="D35" s="94">
        <v>103.752</v>
      </c>
    </row>
    <row r="36" spans="2:4" s="69" customFormat="1" ht="24.75" customHeight="1">
      <c r="B36" s="86" t="s">
        <v>214</v>
      </c>
      <c r="C36" s="86" t="s">
        <v>236</v>
      </c>
      <c r="D36" s="94">
        <v>41.5008</v>
      </c>
    </row>
    <row r="37" spans="2:4" s="69" customFormat="1" ht="24.75" customHeight="1">
      <c r="B37" s="86" t="s">
        <v>215</v>
      </c>
      <c r="C37" s="86" t="s">
        <v>237</v>
      </c>
      <c r="D37" s="94">
        <v>69.629952</v>
      </c>
    </row>
    <row r="38" spans="2:4" s="69" customFormat="1" ht="24.75" customHeight="1">
      <c r="B38" s="86" t="s">
        <v>216</v>
      </c>
      <c r="C38" s="86" t="s">
        <v>238</v>
      </c>
      <c r="D38" s="94">
        <v>15.327265000000002</v>
      </c>
    </row>
    <row r="39" spans="2:4" s="69" customFormat="1" ht="24.75" customHeight="1">
      <c r="B39" s="86" t="s">
        <v>217</v>
      </c>
      <c r="C39" s="86" t="s">
        <v>239</v>
      </c>
      <c r="D39" s="94">
        <v>273.606</v>
      </c>
    </row>
    <row r="40" spans="2:4" s="69" customFormat="1" ht="24.75" customHeight="1">
      <c r="B40" s="86" t="s">
        <v>218</v>
      </c>
      <c r="C40" s="86" t="s">
        <v>240</v>
      </c>
      <c r="D40" s="94">
        <v>511.5393</v>
      </c>
    </row>
    <row r="41" spans="2:7" s="69" customFormat="1" ht="24.75" customHeight="1">
      <c r="B41" s="86" t="s">
        <v>219</v>
      </c>
      <c r="C41" s="86" t="s">
        <v>241</v>
      </c>
      <c r="D41" s="94">
        <v>198.01036200000001</v>
      </c>
      <c r="G41" s="116">
        <f>D41+D15</f>
        <v>1528.248634</v>
      </c>
    </row>
    <row r="42" spans="2:4" s="69" customFormat="1" ht="24.75" customHeight="1">
      <c r="B42" s="86" t="s">
        <v>220</v>
      </c>
      <c r="C42" s="86" t="s">
        <v>242</v>
      </c>
      <c r="D42" s="94">
        <v>22.400000000000002</v>
      </c>
    </row>
    <row r="43" spans="2:4" s="69" customFormat="1" ht="24.75" customHeight="1">
      <c r="B43" s="86" t="s">
        <v>221</v>
      </c>
      <c r="C43" s="86" t="s">
        <v>243</v>
      </c>
      <c r="D43" s="94">
        <v>6</v>
      </c>
    </row>
    <row r="44" spans="2:4" s="69" customFormat="1" ht="24.75" customHeight="1">
      <c r="B44" s="86" t="s">
        <v>222</v>
      </c>
      <c r="C44" s="86" t="s">
        <v>244</v>
      </c>
      <c r="D44" s="94">
        <v>3.8</v>
      </c>
    </row>
    <row r="45" spans="2:4" s="69" customFormat="1" ht="24.75" customHeight="1">
      <c r="B45" s="86" t="s">
        <v>223</v>
      </c>
      <c r="C45" s="86" t="s">
        <v>245</v>
      </c>
      <c r="D45" s="94">
        <v>2.5</v>
      </c>
    </row>
    <row r="46" spans="2:4" s="69" customFormat="1" ht="24.75" customHeight="1">
      <c r="B46" s="86" t="s">
        <v>224</v>
      </c>
      <c r="C46" s="86" t="s">
        <v>246</v>
      </c>
      <c r="D46" s="94">
        <v>21.674362</v>
      </c>
    </row>
    <row r="47" spans="2:4" s="69" customFormat="1" ht="24.75" customHeight="1">
      <c r="B47" s="86" t="s">
        <v>225</v>
      </c>
      <c r="C47" s="86" t="s">
        <v>247</v>
      </c>
      <c r="D47" s="94">
        <v>65.405905</v>
      </c>
    </row>
    <row r="48" spans="2:4" s="69" customFormat="1" ht="24.75" customHeight="1">
      <c r="B48" s="86" t="s">
        <v>226</v>
      </c>
      <c r="C48" s="86" t="s">
        <v>248</v>
      </c>
      <c r="D48" s="94">
        <v>27</v>
      </c>
    </row>
    <row r="49" spans="2:4" s="69" customFormat="1" ht="24.75" customHeight="1">
      <c r="B49" s="86" t="s">
        <v>227</v>
      </c>
      <c r="C49" s="86" t="s">
        <v>249</v>
      </c>
      <c r="D49" s="94">
        <v>49.230095</v>
      </c>
    </row>
    <row r="50" spans="2:4" ht="25.5" customHeight="1">
      <c r="B50" s="143" t="s">
        <v>175</v>
      </c>
      <c r="C50" s="143"/>
      <c r="D50" s="143"/>
    </row>
  </sheetData>
  <sheetProtection/>
  <mergeCells count="5">
    <mergeCell ref="B50:D50"/>
    <mergeCell ref="B2:D2"/>
    <mergeCell ref="A1:B1"/>
    <mergeCell ref="B4:C4"/>
    <mergeCell ref="B3:C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C19" sqref="C19"/>
    </sheetView>
  </sheetViews>
  <sheetFormatPr defaultColWidth="9.33203125" defaultRowHeight="11.25"/>
  <cols>
    <col min="1" max="1" width="14.16015625" style="37" customWidth="1"/>
    <col min="2" max="2" width="62.5" style="37" bestFit="1" customWidth="1"/>
    <col min="3" max="6" width="21.5" style="37" customWidth="1"/>
    <col min="7" max="7" width="8.33203125" style="37" customWidth="1"/>
    <col min="8" max="16384" width="9.33203125" style="37" customWidth="1"/>
  </cols>
  <sheetData>
    <row r="1" spans="1:2" ht="20.25" customHeight="1">
      <c r="A1" s="155" t="s">
        <v>173</v>
      </c>
      <c r="B1" s="156"/>
    </row>
    <row r="2" spans="1:7" ht="30" customHeight="1">
      <c r="A2" s="124" t="s">
        <v>172</v>
      </c>
      <c r="B2" s="124"/>
      <c r="C2" s="124"/>
      <c r="D2" s="124"/>
      <c r="E2" s="124"/>
      <c r="F2" s="124"/>
      <c r="G2" s="38"/>
    </row>
    <row r="3" spans="1:7" ht="19.5" customHeight="1">
      <c r="A3" s="157" t="s">
        <v>258</v>
      </c>
      <c r="B3" s="157"/>
      <c r="C3" s="157"/>
      <c r="D3" s="157"/>
      <c r="E3" s="39"/>
      <c r="F3" s="72" t="s">
        <v>44</v>
      </c>
      <c r="G3" s="38"/>
    </row>
    <row r="4" spans="1:6" s="70" customFormat="1" ht="24.75" customHeight="1">
      <c r="A4" s="158" t="s">
        <v>45</v>
      </c>
      <c r="B4" s="159"/>
      <c r="C4" s="151" t="s">
        <v>46</v>
      </c>
      <c r="D4" s="151" t="s">
        <v>47</v>
      </c>
      <c r="E4" s="151" t="s">
        <v>48</v>
      </c>
      <c r="F4" s="151" t="s">
        <v>49</v>
      </c>
    </row>
    <row r="5" spans="1:6" s="70" customFormat="1" ht="24.75" customHeight="1">
      <c r="A5" s="66" t="s">
        <v>50</v>
      </c>
      <c r="B5" s="66" t="s">
        <v>51</v>
      </c>
      <c r="C5" s="152"/>
      <c r="D5" s="152"/>
      <c r="E5" s="152"/>
      <c r="F5" s="152"/>
    </row>
    <row r="6" spans="1:6" s="69" customFormat="1" ht="24.75" customHeight="1">
      <c r="A6" s="31" t="s">
        <v>46</v>
      </c>
      <c r="B6" s="31"/>
      <c r="C6" s="31"/>
      <c r="D6" s="31"/>
      <c r="E6" s="31"/>
      <c r="F6" s="31"/>
    </row>
    <row r="7" spans="1:6" s="69" customFormat="1" ht="24.75" customHeight="1">
      <c r="A7" s="31" t="s">
        <v>52</v>
      </c>
      <c r="B7" s="31" t="s">
        <v>53</v>
      </c>
      <c r="C7" s="31"/>
      <c r="D7" s="31"/>
      <c r="E7" s="31"/>
      <c r="F7" s="31"/>
    </row>
    <row r="8" spans="1:6" s="69" customFormat="1" ht="24.75" customHeight="1">
      <c r="A8" s="31" t="s">
        <v>54</v>
      </c>
      <c r="B8" s="31" t="s">
        <v>55</v>
      </c>
      <c r="C8" s="31"/>
      <c r="D8" s="31"/>
      <c r="E8" s="31"/>
      <c r="F8" s="31"/>
    </row>
    <row r="9" spans="1:6" s="69" customFormat="1" ht="24.75" customHeight="1">
      <c r="A9" s="31" t="s">
        <v>56</v>
      </c>
      <c r="B9" s="31" t="s">
        <v>57</v>
      </c>
      <c r="C9" s="31"/>
      <c r="D9" s="31"/>
      <c r="E9" s="31"/>
      <c r="F9" s="31"/>
    </row>
    <row r="10" spans="1:6" s="69" customFormat="1" ht="24.75" customHeight="1">
      <c r="A10" s="31" t="s">
        <v>58</v>
      </c>
      <c r="B10" s="31" t="s">
        <v>59</v>
      </c>
      <c r="C10" s="31"/>
      <c r="D10" s="31"/>
      <c r="E10" s="31"/>
      <c r="F10" s="31"/>
    </row>
    <row r="11" spans="1:6" s="69" customFormat="1" ht="24.75" customHeight="1">
      <c r="A11" s="31" t="s">
        <v>60</v>
      </c>
      <c r="B11" s="31" t="s">
        <v>61</v>
      </c>
      <c r="C11" s="31"/>
      <c r="D11" s="31"/>
      <c r="E11" s="31"/>
      <c r="F11" s="31"/>
    </row>
    <row r="12" spans="1:6" s="69" customFormat="1" ht="24.75" customHeight="1">
      <c r="A12" s="31" t="s">
        <v>171</v>
      </c>
      <c r="B12" s="31" t="s">
        <v>62</v>
      </c>
      <c r="C12" s="31"/>
      <c r="D12" s="31"/>
      <c r="E12" s="31"/>
      <c r="F12" s="31"/>
    </row>
    <row r="13" spans="1:6" s="69" customFormat="1" ht="24.75" customHeight="1">
      <c r="A13" s="31" t="s">
        <v>63</v>
      </c>
      <c r="B13" s="31" t="s">
        <v>64</v>
      </c>
      <c r="C13" s="31"/>
      <c r="D13" s="31"/>
      <c r="E13" s="31"/>
      <c r="F13" s="31"/>
    </row>
    <row r="14" spans="1:7" ht="27.75" customHeight="1">
      <c r="A14" s="143" t="s">
        <v>178</v>
      </c>
      <c r="B14" s="143"/>
      <c r="C14" s="143"/>
      <c r="D14" s="143"/>
      <c r="E14" s="143"/>
      <c r="F14" s="63"/>
      <c r="G14" s="39"/>
    </row>
    <row r="15" spans="1:6" ht="26.25" customHeight="1">
      <c r="A15" s="163" t="s">
        <v>259</v>
      </c>
      <c r="B15" s="163"/>
      <c r="C15" s="163"/>
      <c r="D15" s="163"/>
      <c r="E15" s="163"/>
      <c r="F15" s="163"/>
    </row>
  </sheetData>
  <sheetProtection/>
  <mergeCells count="10">
    <mergeCell ref="A15:F15"/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4">
      <selection activeCell="N5" sqref="N5"/>
    </sheetView>
  </sheetViews>
  <sheetFormatPr defaultColWidth="9.33203125" defaultRowHeight="11.25"/>
  <cols>
    <col min="1" max="1" width="32.5" style="37" customWidth="1"/>
    <col min="2" max="2" width="35.83203125" style="37" customWidth="1"/>
    <col min="3" max="3" width="39.83203125" style="37" customWidth="1"/>
    <col min="4" max="16384" width="9.33203125" style="37" customWidth="1"/>
  </cols>
  <sheetData>
    <row r="1" s="75" customFormat="1" ht="24" customHeight="1">
      <c r="A1" s="74" t="s">
        <v>179</v>
      </c>
    </row>
    <row r="2" spans="1:3" ht="36.75" customHeight="1">
      <c r="A2" s="165" t="s">
        <v>110</v>
      </c>
      <c r="B2" s="165"/>
      <c r="C2" s="165"/>
    </row>
    <row r="3" spans="1:3" ht="38.25" customHeight="1">
      <c r="A3" s="157" t="s">
        <v>262</v>
      </c>
      <c r="B3" s="166"/>
      <c r="C3" s="43" t="s">
        <v>99</v>
      </c>
    </row>
    <row r="4" spans="1:3" ht="35.25" customHeight="1">
      <c r="A4" s="167" t="s">
        <v>100</v>
      </c>
      <c r="B4" s="167"/>
      <c r="C4" s="44" t="s">
        <v>174</v>
      </c>
    </row>
    <row r="5" spans="1:3" ht="35.25" customHeight="1">
      <c r="A5" s="168" t="s">
        <v>46</v>
      </c>
      <c r="B5" s="168"/>
      <c r="C5" s="45">
        <v>270.21000000000004</v>
      </c>
    </row>
    <row r="6" spans="1:3" ht="35.25" customHeight="1">
      <c r="A6" s="164" t="s">
        <v>101</v>
      </c>
      <c r="B6" s="164"/>
      <c r="C6" s="46">
        <v>5.45</v>
      </c>
    </row>
    <row r="7" spans="1:3" ht="35.25" customHeight="1">
      <c r="A7" s="164" t="s">
        <v>102</v>
      </c>
      <c r="B7" s="164"/>
      <c r="C7" s="46">
        <v>99.76</v>
      </c>
    </row>
    <row r="8" spans="1:3" ht="35.25" customHeight="1">
      <c r="A8" s="164" t="s">
        <v>103</v>
      </c>
      <c r="B8" s="164"/>
      <c r="C8" s="46">
        <v>165</v>
      </c>
    </row>
    <row r="9" spans="1:3" ht="35.25" customHeight="1">
      <c r="A9" s="164" t="s">
        <v>104</v>
      </c>
      <c r="B9" s="164"/>
      <c r="C9" s="46">
        <v>0</v>
      </c>
    </row>
    <row r="10" spans="1:3" ht="35.25" customHeight="1">
      <c r="A10" s="164" t="s">
        <v>105</v>
      </c>
      <c r="B10" s="164"/>
      <c r="C10" s="46">
        <v>165</v>
      </c>
    </row>
    <row r="11" spans="1:3" ht="22.5" customHeight="1">
      <c r="A11" s="143" t="s">
        <v>181</v>
      </c>
      <c r="B11" s="143"/>
      <c r="C11" s="143"/>
    </row>
    <row r="12" ht="20.25">
      <c r="C12" s="77"/>
    </row>
  </sheetData>
  <sheetProtection/>
  <mergeCells count="10">
    <mergeCell ref="A11:C11"/>
    <mergeCell ref="A8:B8"/>
    <mergeCell ref="A9:B9"/>
    <mergeCell ref="A10:B10"/>
    <mergeCell ref="A2:C2"/>
    <mergeCell ref="A3:B3"/>
    <mergeCell ref="A4:B4"/>
    <mergeCell ref="A5:B5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2018-01-29T08:05:58Z</cp:lastPrinted>
  <dcterms:created xsi:type="dcterms:W3CDTF">2017-03-13T02:32:38Z</dcterms:created>
  <dcterms:modified xsi:type="dcterms:W3CDTF">2018-02-11T00:58:47Z</dcterms:modified>
  <cp:category/>
  <cp:version/>
  <cp:contentType/>
  <cp:contentStatus/>
</cp:coreProperties>
</file>